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F:\部数表\"/>
    </mc:Choice>
  </mc:AlternateContent>
  <xr:revisionPtr revIDLastSave="0" documentId="8_{36EA757A-DE39-4D37-B942-F853146C55C5}" xr6:coauthVersionLast="47" xr6:coauthVersionMax="47" xr10:uidLastSave="{00000000-0000-0000-0000-000000000000}"/>
  <bookViews>
    <workbookView xWindow="-120" yWindow="-120" windowWidth="29040" windowHeight="15840" xr2:uid="{7F536AA7-ACA9-4EDE-934F-95BB4F83B73E}"/>
  </bookViews>
  <sheets>
    <sheet name="川西市" sheetId="7" r:id="rId1"/>
  </sheets>
  <definedNames>
    <definedName name="_xlnm.Print_Area" localSheetId="0">川西市!$A$1:$R$69</definedName>
  </definedNames>
  <calcPr calcId="191029"/>
</workbook>
</file>

<file path=xl/calcChain.xml><?xml version="1.0" encoding="utf-8"?>
<calcChain xmlns="http://schemas.openxmlformats.org/spreadsheetml/2006/main">
  <c r="I9" i="7" l="1"/>
  <c r="I15" i="7"/>
  <c r="I21" i="7"/>
  <c r="E3" i="7"/>
  <c r="F3" i="7"/>
  <c r="G38" i="7"/>
  <c r="G5" i="7"/>
  <c r="G57" i="7"/>
  <c r="G39" i="7"/>
  <c r="G33" i="7"/>
  <c r="G43" i="7"/>
  <c r="G28" i="7"/>
  <c r="G21" i="7"/>
  <c r="G32" i="7"/>
  <c r="G58" i="7"/>
  <c r="G63" i="7"/>
  <c r="G62" i="7"/>
  <c r="G61" i="7"/>
  <c r="G18" i="7"/>
  <c r="G51" i="7"/>
  <c r="I18" i="7"/>
  <c r="G50" i="7"/>
  <c r="G9" i="7"/>
  <c r="G26" i="7"/>
  <c r="G16" i="7"/>
  <c r="I12" i="7"/>
  <c r="G53" i="7"/>
  <c r="G42" i="7"/>
  <c r="G11" i="7"/>
  <c r="G52" i="7"/>
  <c r="G34" i="7"/>
  <c r="G54" i="7"/>
  <c r="G24" i="7"/>
  <c r="G40" i="7"/>
  <c r="G59" i="7"/>
  <c r="G45" i="7"/>
  <c r="G30" i="7"/>
  <c r="G13" i="7"/>
  <c r="G47" i="7"/>
  <c r="G56" i="7"/>
  <c r="G29" i="7"/>
  <c r="G49" i="7"/>
  <c r="G37" i="7"/>
  <c r="G7" i="7"/>
  <c r="G31" i="7"/>
  <c r="G44" i="7"/>
  <c r="G64" i="7"/>
  <c r="G15" i="7"/>
  <c r="G19" i="7"/>
  <c r="G46" i="7"/>
  <c r="G60" i="7"/>
  <c r="G23" i="7"/>
  <c r="G55" i="7"/>
  <c r="G41" i="7"/>
  <c r="G6" i="7"/>
  <c r="G22" i="7"/>
  <c r="G36" i="7"/>
  <c r="G27" i="7"/>
  <c r="G25" i="7"/>
  <c r="G12" i="7"/>
  <c r="G17" i="7"/>
  <c r="G35" i="7"/>
  <c r="G20" i="7"/>
  <c r="G8" i="7"/>
  <c r="G10" i="7"/>
  <c r="G4" i="7"/>
  <c r="G14" i="7"/>
  <c r="G48" i="7"/>
  <c r="I56" i="7"/>
  <c r="I67" i="7"/>
  <c r="I55" i="7"/>
  <c r="I6" i="7"/>
  <c r="G3" i="7"/>
  <c r="F1" i="7"/>
  <c r="I24" i="7"/>
</calcChain>
</file>

<file path=xl/sharedStrings.xml><?xml version="1.0" encoding="utf-8"?>
<sst xmlns="http://schemas.openxmlformats.org/spreadsheetml/2006/main" count="293" uniqueCount="231">
  <si>
    <t>区番号</t>
  </si>
  <si>
    <t>町名</t>
  </si>
  <si>
    <t>ﾖﾐｶﾞﾅ</t>
  </si>
  <si>
    <t>配布ランク</t>
  </si>
  <si>
    <t>32</t>
    <phoneticPr fontId="8"/>
  </si>
  <si>
    <t>33</t>
    <phoneticPr fontId="8"/>
  </si>
  <si>
    <t>35</t>
    <phoneticPr fontId="8"/>
  </si>
  <si>
    <t>項目</t>
    <rPh sb="0" eb="2">
      <t>コウモク</t>
    </rPh>
    <phoneticPr fontId="9"/>
  </si>
  <si>
    <t>配布ランク</t>
    <rPh sb="0" eb="2">
      <t>ハイフ</t>
    </rPh>
    <phoneticPr fontId="9"/>
  </si>
  <si>
    <t>A</t>
    <phoneticPr fontId="9"/>
  </si>
  <si>
    <t>A4サイズ以下</t>
    <rPh sb="5" eb="7">
      <t>イカ</t>
    </rPh>
    <phoneticPr fontId="9"/>
  </si>
  <si>
    <t>A地区全域配布料↓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9"/>
  </si>
  <si>
    <t>戸建てのみ配布</t>
    <rPh sb="0" eb="2">
      <t>コダ</t>
    </rPh>
    <rPh sb="5" eb="7">
      <t>ハイフ</t>
    </rPh>
    <phoneticPr fontId="9"/>
  </si>
  <si>
    <t>円</t>
    <rPh sb="0" eb="1">
      <t>エン</t>
    </rPh>
    <phoneticPr fontId="9"/>
  </si>
  <si>
    <t>B4/A3</t>
    <phoneticPr fontId="9"/>
  </si>
  <si>
    <t>その他の変形サイズ</t>
    <rPh sb="2" eb="3">
      <t>タ</t>
    </rPh>
    <rPh sb="4" eb="6">
      <t>ヘンケイ</t>
    </rPh>
    <phoneticPr fontId="9"/>
  </si>
  <si>
    <t>応相談</t>
    <rPh sb="0" eb="3">
      <t>オウソウダン</t>
    </rPh>
    <phoneticPr fontId="9"/>
  </si>
  <si>
    <t>■その他のオプション■</t>
    <rPh sb="3" eb="4">
      <t>タ</t>
    </rPh>
    <phoneticPr fontId="9"/>
  </si>
  <si>
    <t>チラシ印刷</t>
    <rPh sb="3" eb="5">
      <t>インサツ</t>
    </rPh>
    <phoneticPr fontId="9"/>
  </si>
  <si>
    <t>A4以下：2.5円～/1枚</t>
    <rPh sb="2" eb="4">
      <t>イカ</t>
    </rPh>
    <rPh sb="8" eb="9">
      <t>エン</t>
    </rPh>
    <rPh sb="12" eb="13">
      <t>マイ</t>
    </rPh>
    <phoneticPr fontId="9"/>
  </si>
  <si>
    <t>B4以上：3.5円～/1枚</t>
    <rPh sb="2" eb="4">
      <t>イジョウ</t>
    </rPh>
    <rPh sb="8" eb="9">
      <t>エン</t>
    </rPh>
    <rPh sb="12" eb="13">
      <t>マイ</t>
    </rPh>
    <phoneticPr fontId="9"/>
  </si>
  <si>
    <t>チラシデザイン</t>
    <phoneticPr fontId="9"/>
  </si>
  <si>
    <t>1原稿9,800円～</t>
    <rPh sb="1" eb="3">
      <t>ゲンコウ</t>
    </rPh>
    <rPh sb="8" eb="9">
      <t>エン</t>
    </rPh>
    <phoneticPr fontId="9"/>
  </si>
  <si>
    <t>配布難物件の特別配布</t>
    <rPh sb="0" eb="2">
      <t>ハイフ</t>
    </rPh>
    <rPh sb="2" eb="3">
      <t>ナン</t>
    </rPh>
    <rPh sb="3" eb="5">
      <t>ブッケン</t>
    </rPh>
    <rPh sb="6" eb="8">
      <t>トクベツ</t>
    </rPh>
    <rPh sb="8" eb="10">
      <t>ハイフ</t>
    </rPh>
    <phoneticPr fontId="9"/>
  </si>
  <si>
    <t>A</t>
    <phoneticPr fontId="8"/>
  </si>
  <si>
    <t>34</t>
    <phoneticPr fontId="8"/>
  </si>
  <si>
    <t>一戸建数(a)</t>
    <phoneticPr fontId="8"/>
  </si>
  <si>
    <t>集合住宅数(b)</t>
    <phoneticPr fontId="8"/>
  </si>
  <si>
    <t>配布可能　　　世帯数 a+b</t>
    <phoneticPr fontId="8"/>
  </si>
  <si>
    <t>エリア網羅率⇒</t>
    <rPh sb="3" eb="6">
      <t>モウラリツ</t>
    </rPh>
    <phoneticPr fontId="8"/>
  </si>
  <si>
    <t>ﾐﾄﾞﾘｶﾞｵｶ</t>
    <phoneticPr fontId="8"/>
  </si>
  <si>
    <t>4</t>
    <phoneticPr fontId="8"/>
  </si>
  <si>
    <t>1</t>
    <phoneticPr fontId="8"/>
  </si>
  <si>
    <t>2</t>
    <phoneticPr fontId="8"/>
  </si>
  <si>
    <t>3</t>
    <phoneticPr fontId="8"/>
  </si>
  <si>
    <t>5</t>
    <phoneticPr fontId="8"/>
  </si>
  <si>
    <t>6</t>
    <phoneticPr fontId="8"/>
  </si>
  <si>
    <t>7</t>
    <phoneticPr fontId="8"/>
  </si>
  <si>
    <t>8</t>
    <phoneticPr fontId="8"/>
  </si>
  <si>
    <t>9</t>
    <phoneticPr fontId="8"/>
  </si>
  <si>
    <t>10</t>
    <phoneticPr fontId="8"/>
  </si>
  <si>
    <t>11</t>
    <phoneticPr fontId="8"/>
  </si>
  <si>
    <t>13</t>
    <phoneticPr fontId="8"/>
  </si>
  <si>
    <t>15</t>
    <phoneticPr fontId="8"/>
  </si>
  <si>
    <t>16</t>
    <phoneticPr fontId="8"/>
  </si>
  <si>
    <t>17</t>
    <phoneticPr fontId="8"/>
  </si>
  <si>
    <t>18</t>
    <phoneticPr fontId="8"/>
  </si>
  <si>
    <t>19</t>
    <phoneticPr fontId="8"/>
  </si>
  <si>
    <t>20</t>
    <phoneticPr fontId="8"/>
  </si>
  <si>
    <t>21</t>
    <phoneticPr fontId="8"/>
  </si>
  <si>
    <t>22</t>
    <phoneticPr fontId="8"/>
  </si>
  <si>
    <t>23</t>
    <phoneticPr fontId="8"/>
  </si>
  <si>
    <t>24</t>
    <phoneticPr fontId="8"/>
  </si>
  <si>
    <t>25</t>
    <phoneticPr fontId="8"/>
  </si>
  <si>
    <t>26</t>
    <phoneticPr fontId="8"/>
  </si>
  <si>
    <t>27</t>
    <phoneticPr fontId="8"/>
  </si>
  <si>
    <t>28</t>
    <phoneticPr fontId="8"/>
  </si>
  <si>
    <t>29</t>
    <phoneticPr fontId="8"/>
  </si>
  <si>
    <t>30</t>
    <phoneticPr fontId="8"/>
  </si>
  <si>
    <t>31</t>
    <phoneticPr fontId="8"/>
  </si>
  <si>
    <t>14</t>
    <phoneticPr fontId="8"/>
  </si>
  <si>
    <t>12</t>
    <phoneticPr fontId="8"/>
  </si>
  <si>
    <t>A地区合計配布数</t>
    <rPh sb="1" eb="3">
      <t>チク</t>
    </rPh>
    <rPh sb="3" eb="5">
      <t>ゴウケイ</t>
    </rPh>
    <rPh sb="5" eb="7">
      <t>ハイフ</t>
    </rPh>
    <rPh sb="7" eb="8">
      <t>スウ</t>
    </rPh>
    <phoneticPr fontId="9"/>
  </si>
  <si>
    <t>B地区合計配布数</t>
    <rPh sb="1" eb="3">
      <t>チク</t>
    </rPh>
    <rPh sb="3" eb="5">
      <t>ゴウケイ</t>
    </rPh>
    <rPh sb="5" eb="7">
      <t>ハイフ</t>
    </rPh>
    <rPh sb="7" eb="8">
      <t>スウ</t>
    </rPh>
    <phoneticPr fontId="9"/>
  </si>
  <si>
    <t>B地区全域配布料↓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9"/>
  </si>
  <si>
    <t>B</t>
    <phoneticPr fontId="9"/>
  </si>
  <si>
    <t>C</t>
    <phoneticPr fontId="9"/>
  </si>
  <si>
    <t>※配布期間は14営業日</t>
    <phoneticPr fontId="9"/>
  </si>
  <si>
    <t>C地区合計配布数</t>
    <rPh sb="1" eb="3">
      <t>チク</t>
    </rPh>
    <rPh sb="3" eb="5">
      <t>ゴウケイ</t>
    </rPh>
    <rPh sb="5" eb="7">
      <t>ハイフ</t>
    </rPh>
    <rPh sb="7" eb="8">
      <t>スウ</t>
    </rPh>
    <phoneticPr fontId="9"/>
  </si>
  <si>
    <t>C地区全域配布料↓</t>
    <rPh sb="1" eb="3">
      <t>チク</t>
    </rPh>
    <rPh sb="3" eb="5">
      <t>ゼンイキ</t>
    </rPh>
    <rPh sb="5" eb="7">
      <t>ハイフ</t>
    </rPh>
    <rPh sb="7" eb="8">
      <t>リョウ</t>
    </rPh>
    <phoneticPr fontId="9"/>
  </si>
  <si>
    <t>※片面/両面、ﾓﾉｸﾛ/ｶﾗｰにより変動</t>
    <rPh sb="1" eb="3">
      <t>カタメン</t>
    </rPh>
    <rPh sb="4" eb="6">
      <t>リョウメン</t>
    </rPh>
    <rPh sb="18" eb="20">
      <t>ヘンドウ</t>
    </rPh>
    <phoneticPr fontId="9"/>
  </si>
  <si>
    <t>上記価格に＋3円</t>
    <rPh sb="0" eb="2">
      <t>ジョウキ</t>
    </rPh>
    <rPh sb="2" eb="4">
      <t>カカク</t>
    </rPh>
    <rPh sb="7" eb="8">
      <t>エン</t>
    </rPh>
    <phoneticPr fontId="9"/>
  </si>
  <si>
    <t>川西市</t>
    <rPh sb="0" eb="3">
      <t>カワニシシ</t>
    </rPh>
    <phoneticPr fontId="8"/>
  </si>
  <si>
    <t>川西市全域配布料↓</t>
    <rPh sb="0" eb="2">
      <t>カワニシ</t>
    </rPh>
    <rPh sb="2" eb="3">
      <t>シ</t>
    </rPh>
    <rPh sb="3" eb="5">
      <t>ゼンイキ</t>
    </rPh>
    <rPh sb="5" eb="7">
      <t>ハイフ</t>
    </rPh>
    <rPh sb="7" eb="8">
      <t>リョウ</t>
    </rPh>
    <phoneticPr fontId="9"/>
  </si>
  <si>
    <t>久代</t>
    <rPh sb="0" eb="2">
      <t>ヒサダイ</t>
    </rPh>
    <phoneticPr fontId="8"/>
  </si>
  <si>
    <t>東久代</t>
    <rPh sb="0" eb="1">
      <t>ヒガシ</t>
    </rPh>
    <rPh sb="1" eb="3">
      <t>ヒサダイ</t>
    </rPh>
    <phoneticPr fontId="8"/>
  </si>
  <si>
    <t>加茂</t>
    <rPh sb="0" eb="2">
      <t>カモ</t>
    </rPh>
    <phoneticPr fontId="8"/>
  </si>
  <si>
    <t>下加茂</t>
    <rPh sb="0" eb="1">
      <t>シタ</t>
    </rPh>
    <rPh sb="1" eb="3">
      <t>カモ</t>
    </rPh>
    <phoneticPr fontId="8"/>
  </si>
  <si>
    <t>南花屋敷</t>
    <rPh sb="0" eb="1">
      <t>ミナミ</t>
    </rPh>
    <rPh sb="1" eb="4">
      <t>ハナヤシキ</t>
    </rPh>
    <phoneticPr fontId="8"/>
  </si>
  <si>
    <t>栄根</t>
    <rPh sb="0" eb="1">
      <t>サカエ</t>
    </rPh>
    <rPh sb="1" eb="2">
      <t>ネ</t>
    </rPh>
    <phoneticPr fontId="8"/>
  </si>
  <si>
    <t>小花</t>
    <rPh sb="0" eb="2">
      <t>コハナ</t>
    </rPh>
    <phoneticPr fontId="8"/>
  </si>
  <si>
    <t>栄町</t>
    <rPh sb="0" eb="2">
      <t>サカエマチ</t>
    </rPh>
    <phoneticPr fontId="8"/>
  </si>
  <si>
    <t>寺畑</t>
    <rPh sb="0" eb="2">
      <t>テラハタ</t>
    </rPh>
    <phoneticPr fontId="8"/>
  </si>
  <si>
    <t>花屋敷</t>
    <rPh sb="0" eb="3">
      <t>ハナヤシキ</t>
    </rPh>
    <phoneticPr fontId="8"/>
  </si>
  <si>
    <t>中央町</t>
    <rPh sb="0" eb="2">
      <t>チュウオウ</t>
    </rPh>
    <rPh sb="2" eb="3">
      <t>マチ</t>
    </rPh>
    <phoneticPr fontId="8"/>
  </si>
  <si>
    <t>小戸</t>
    <rPh sb="0" eb="2">
      <t>ショウト</t>
    </rPh>
    <phoneticPr fontId="8"/>
  </si>
  <si>
    <t>満願寺町</t>
    <rPh sb="0" eb="1">
      <t>ミツ</t>
    </rPh>
    <rPh sb="1" eb="2">
      <t>ネガ</t>
    </rPh>
    <rPh sb="2" eb="3">
      <t>テラ</t>
    </rPh>
    <rPh sb="3" eb="4">
      <t>マチ</t>
    </rPh>
    <phoneticPr fontId="8"/>
  </si>
  <si>
    <t>花屋敷山手町</t>
    <rPh sb="0" eb="3">
      <t>ハナヤシキ</t>
    </rPh>
    <rPh sb="3" eb="5">
      <t>ヤマテ</t>
    </rPh>
    <rPh sb="5" eb="6">
      <t>マチ</t>
    </rPh>
    <phoneticPr fontId="8"/>
  </si>
  <si>
    <t>日高町</t>
    <rPh sb="0" eb="3">
      <t>ヒダカマチ</t>
    </rPh>
    <phoneticPr fontId="8"/>
  </si>
  <si>
    <t>霞ヶ丘</t>
    <rPh sb="0" eb="3">
      <t>カスミガオカ</t>
    </rPh>
    <phoneticPr fontId="8"/>
  </si>
  <si>
    <t>火打</t>
    <rPh sb="0" eb="1">
      <t>ヒ</t>
    </rPh>
    <rPh sb="1" eb="2">
      <t>ウ</t>
    </rPh>
    <phoneticPr fontId="8"/>
  </si>
  <si>
    <t>美園町</t>
    <rPh sb="0" eb="1">
      <t>ビ</t>
    </rPh>
    <rPh sb="1" eb="2">
      <t>エン</t>
    </rPh>
    <rPh sb="2" eb="3">
      <t>マチ</t>
    </rPh>
    <phoneticPr fontId="8"/>
  </si>
  <si>
    <t>絹延町</t>
    <rPh sb="0" eb="1">
      <t>キヌ</t>
    </rPh>
    <phoneticPr fontId="8"/>
  </si>
  <si>
    <t>出在家町</t>
    <rPh sb="0" eb="3">
      <t>デザイケ</t>
    </rPh>
    <rPh sb="3" eb="4">
      <t>マチ</t>
    </rPh>
    <phoneticPr fontId="8"/>
  </si>
  <si>
    <t>松が丘町</t>
    <rPh sb="0" eb="1">
      <t>マツ</t>
    </rPh>
    <rPh sb="2" eb="4">
      <t>オカチョウ</t>
    </rPh>
    <phoneticPr fontId="8"/>
  </si>
  <si>
    <t>荻原</t>
    <rPh sb="0" eb="2">
      <t>オギワラ</t>
    </rPh>
    <phoneticPr fontId="8"/>
  </si>
  <si>
    <t>丸の内町</t>
    <rPh sb="0" eb="1">
      <t>マル</t>
    </rPh>
    <rPh sb="2" eb="3">
      <t>ウチ</t>
    </rPh>
    <rPh sb="3" eb="4">
      <t>マチ</t>
    </rPh>
    <phoneticPr fontId="8"/>
  </si>
  <si>
    <t>滝山町</t>
    <rPh sb="0" eb="2">
      <t>タキヤマ</t>
    </rPh>
    <rPh sb="2" eb="3">
      <t>マチ</t>
    </rPh>
    <phoneticPr fontId="8"/>
  </si>
  <si>
    <t>鶯の森町</t>
    <rPh sb="0" eb="1">
      <t>ウグイス</t>
    </rPh>
    <rPh sb="2" eb="3">
      <t>モリ</t>
    </rPh>
    <rPh sb="3" eb="4">
      <t>マチ</t>
    </rPh>
    <phoneticPr fontId="8"/>
  </si>
  <si>
    <t>鶯が丘</t>
    <rPh sb="0" eb="1">
      <t>ウグイス</t>
    </rPh>
    <rPh sb="2" eb="3">
      <t>オカ</t>
    </rPh>
    <phoneticPr fontId="8"/>
  </si>
  <si>
    <t>萩原台東</t>
    <rPh sb="0" eb="2">
      <t>ハギワラ</t>
    </rPh>
    <rPh sb="2" eb="3">
      <t>ダイ</t>
    </rPh>
    <rPh sb="3" eb="4">
      <t>ヒガシ</t>
    </rPh>
    <phoneticPr fontId="8"/>
  </si>
  <si>
    <t>萩原台西</t>
    <rPh sb="0" eb="2">
      <t>ハギワラ</t>
    </rPh>
    <rPh sb="2" eb="3">
      <t>ダイ</t>
    </rPh>
    <rPh sb="3" eb="4">
      <t>ニシ</t>
    </rPh>
    <phoneticPr fontId="8"/>
  </si>
  <si>
    <t>南野阪</t>
    <rPh sb="0" eb="2">
      <t>ミナミノ</t>
    </rPh>
    <rPh sb="2" eb="3">
      <t>サカ</t>
    </rPh>
    <phoneticPr fontId="8"/>
  </si>
  <si>
    <t>湯山台</t>
    <rPh sb="0" eb="2">
      <t>ユヤマ</t>
    </rPh>
    <rPh sb="2" eb="3">
      <t>ダイ</t>
    </rPh>
    <phoneticPr fontId="8"/>
  </si>
  <si>
    <t>錦松台</t>
    <rPh sb="0" eb="1">
      <t>ニシキ</t>
    </rPh>
    <rPh sb="1" eb="2">
      <t>マツ</t>
    </rPh>
    <rPh sb="2" eb="3">
      <t>ダイ</t>
    </rPh>
    <phoneticPr fontId="8"/>
  </si>
  <si>
    <t>鶯台</t>
    <rPh sb="0" eb="1">
      <t>ウグイス</t>
    </rPh>
    <rPh sb="1" eb="2">
      <t>ダイ</t>
    </rPh>
    <phoneticPr fontId="8"/>
  </si>
  <si>
    <t>矢問</t>
    <rPh sb="0" eb="1">
      <t>ヤ</t>
    </rPh>
    <rPh sb="1" eb="2">
      <t>モン</t>
    </rPh>
    <phoneticPr fontId="8"/>
  </si>
  <si>
    <t>矢問東町</t>
    <rPh sb="0" eb="1">
      <t>ヤ</t>
    </rPh>
    <rPh sb="1" eb="2">
      <t>モン</t>
    </rPh>
    <rPh sb="2" eb="4">
      <t>ヒガシマチ</t>
    </rPh>
    <phoneticPr fontId="8"/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</si>
  <si>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</si>
  <si>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</si>
  <si>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</si>
  <si>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</si>
  <si>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</si>
  <si>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</si>
  <si>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</si>
  <si>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</si>
  <si>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</si>
  <si>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</si>
  <si>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</si>
  <si>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</si>
  <si>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</si>
  <si>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</si>
  <si>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</si>
  <si>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</si>
  <si>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</si>
  <si>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</si>
  <si>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</si>
  <si>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</si>
  <si>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</si>
  <si>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</si>
  <si>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</si>
  <si>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</si>
  <si>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</si>
  <si>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</si>
  <si>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鼓が滝</t>
    <rPh sb="0" eb="1">
      <t>ツヅミ</t>
    </rPh>
    <rPh sb="2" eb="3">
      <t>タキ</t>
    </rPh>
    <phoneticPr fontId="8"/>
  </si>
  <si>
    <t>多田院</t>
    <rPh sb="0" eb="3">
      <t>タダイン</t>
    </rPh>
    <phoneticPr fontId="8"/>
  </si>
  <si>
    <t>新田</t>
    <rPh sb="0" eb="2">
      <t>ニッタ</t>
    </rPh>
    <phoneticPr fontId="8"/>
  </si>
  <si>
    <t>東多田</t>
    <rPh sb="0" eb="1">
      <t>ヒガシ</t>
    </rPh>
    <rPh sb="1" eb="3">
      <t>タダ</t>
    </rPh>
    <phoneticPr fontId="8"/>
  </si>
  <si>
    <t>平野</t>
    <rPh sb="0" eb="2">
      <t>ヒラノ</t>
    </rPh>
    <phoneticPr fontId="8"/>
  </si>
  <si>
    <t>緑台</t>
    <rPh sb="0" eb="1">
      <t>ミドリ</t>
    </rPh>
    <rPh sb="1" eb="2">
      <t>ダイ</t>
    </rPh>
    <phoneticPr fontId="8"/>
  </si>
  <si>
    <t>けやき坂</t>
    <rPh sb="3" eb="4">
      <t>サカ</t>
    </rPh>
    <phoneticPr fontId="8"/>
  </si>
  <si>
    <t>清和台西</t>
    <rPh sb="0" eb="3">
      <t>セイワダイ</t>
    </rPh>
    <rPh sb="3" eb="4">
      <t>ニシ</t>
    </rPh>
    <phoneticPr fontId="8"/>
  </si>
  <si>
    <t>清和台東</t>
    <rPh sb="0" eb="2">
      <t>セイワ</t>
    </rPh>
    <rPh sb="2" eb="3">
      <t>ダイ</t>
    </rPh>
    <rPh sb="3" eb="4">
      <t>ヒガシ</t>
    </rPh>
    <phoneticPr fontId="8"/>
  </si>
  <si>
    <t>水明台</t>
    <rPh sb="0" eb="1">
      <t>ミズ</t>
    </rPh>
    <rPh sb="1" eb="2">
      <t>メイ</t>
    </rPh>
    <rPh sb="2" eb="3">
      <t>ダイ</t>
    </rPh>
    <phoneticPr fontId="8"/>
  </si>
  <si>
    <t>向陽台</t>
    <rPh sb="0" eb="3">
      <t>コウヨウダイ</t>
    </rPh>
    <phoneticPr fontId="8"/>
  </si>
  <si>
    <t>西畦野</t>
    <rPh sb="0" eb="1">
      <t>ニシ</t>
    </rPh>
    <rPh sb="1" eb="3">
      <t>ウネノ</t>
    </rPh>
    <phoneticPr fontId="8"/>
  </si>
  <si>
    <t>東畦野</t>
    <rPh sb="0" eb="1">
      <t>ヒガシ</t>
    </rPh>
    <rPh sb="1" eb="2">
      <t>アゼ</t>
    </rPh>
    <rPh sb="2" eb="3">
      <t>ノ</t>
    </rPh>
    <phoneticPr fontId="8"/>
  </si>
  <si>
    <t>東畦野山手</t>
    <rPh sb="0" eb="1">
      <t>ヒガシ</t>
    </rPh>
    <rPh sb="1" eb="2">
      <t>アゼ</t>
    </rPh>
    <rPh sb="2" eb="3">
      <t>ノ</t>
    </rPh>
    <rPh sb="3" eb="5">
      <t>ヤマテ</t>
    </rPh>
    <phoneticPr fontId="8"/>
  </si>
  <si>
    <t>長尾町</t>
    <rPh sb="0" eb="2">
      <t>ナガオ</t>
    </rPh>
    <rPh sb="2" eb="3">
      <t>マチ</t>
    </rPh>
    <phoneticPr fontId="8"/>
  </si>
  <si>
    <t>見野</t>
    <rPh sb="0" eb="1">
      <t>ミ</t>
    </rPh>
    <rPh sb="1" eb="2">
      <t>ノ</t>
    </rPh>
    <phoneticPr fontId="8"/>
  </si>
  <si>
    <t>大和西</t>
    <rPh sb="0" eb="2">
      <t>ヤマト</t>
    </rPh>
    <rPh sb="2" eb="3">
      <t>ニシ</t>
    </rPh>
    <phoneticPr fontId="8"/>
  </si>
  <si>
    <t>大和東</t>
    <rPh sb="0" eb="2">
      <t>ヤマト</t>
    </rPh>
    <rPh sb="2" eb="3">
      <t>ヒガシ</t>
    </rPh>
    <phoneticPr fontId="8"/>
  </si>
  <si>
    <t>緑が丘</t>
    <rPh sb="0" eb="1">
      <t>ミドリ</t>
    </rPh>
    <rPh sb="2" eb="3">
      <t>オカ</t>
    </rPh>
    <phoneticPr fontId="8"/>
  </si>
  <si>
    <t>山下町</t>
    <rPh sb="0" eb="2">
      <t>ヤマシタ</t>
    </rPh>
    <rPh sb="2" eb="3">
      <t>マチ</t>
    </rPh>
    <phoneticPr fontId="8"/>
  </si>
  <si>
    <t>下財町</t>
    <rPh sb="0" eb="1">
      <t>シタ</t>
    </rPh>
    <rPh sb="1" eb="2">
      <t>ザイ</t>
    </rPh>
    <rPh sb="2" eb="3">
      <t>マチ</t>
    </rPh>
    <phoneticPr fontId="8"/>
  </si>
  <si>
    <t>一庫</t>
    <rPh sb="0" eb="1">
      <t>イチ</t>
    </rPh>
    <rPh sb="1" eb="2">
      <t>コ</t>
    </rPh>
    <phoneticPr fontId="8"/>
  </si>
  <si>
    <t>美山台</t>
    <rPh sb="0" eb="2">
      <t>ミヤマ</t>
    </rPh>
    <rPh sb="2" eb="3">
      <t>ダイ</t>
    </rPh>
    <phoneticPr fontId="8"/>
  </si>
  <si>
    <t>丸山台</t>
    <rPh sb="0" eb="3">
      <t>マルヤマダイ</t>
    </rPh>
    <phoneticPr fontId="8"/>
  </si>
  <si>
    <t>多田桜木</t>
    <rPh sb="0" eb="2">
      <t>タダ</t>
    </rPh>
    <rPh sb="2" eb="4">
      <t>サクラギ</t>
    </rPh>
    <phoneticPr fontId="8"/>
  </si>
  <si>
    <t>清流台</t>
    <rPh sb="0" eb="1">
      <t>キヨ</t>
    </rPh>
    <rPh sb="1" eb="2">
      <t>ナガ</t>
    </rPh>
    <rPh sb="2" eb="3">
      <t>ダイ</t>
    </rPh>
    <phoneticPr fontId="8"/>
  </si>
  <si>
    <t>※折り加工済で納品の場合は＋1.5円</t>
    <rPh sb="1" eb="2">
      <t>オ</t>
    </rPh>
    <rPh sb="3" eb="5">
      <t>カコウ</t>
    </rPh>
    <rPh sb="5" eb="6">
      <t>スミ</t>
    </rPh>
    <rPh sb="7" eb="9">
      <t>ノウヒン</t>
    </rPh>
    <rPh sb="10" eb="12">
      <t>バアイ</t>
    </rPh>
    <rPh sb="17" eb="18">
      <t>エン</t>
    </rPh>
    <phoneticPr fontId="9"/>
  </si>
  <si>
    <t>■川西市 料金設定(価格はすべて税別)■</t>
    <rPh sb="1" eb="3">
      <t>カワニシ</t>
    </rPh>
    <rPh sb="3" eb="4">
      <t>シ</t>
    </rPh>
    <rPh sb="5" eb="7">
      <t>リョウキン</t>
    </rPh>
    <rPh sb="7" eb="9">
      <t>セッテイ</t>
    </rPh>
    <rPh sb="10" eb="12">
      <t>カカク</t>
    </rPh>
    <rPh sb="16" eb="18">
      <t>ゼイベツ</t>
    </rPh>
    <phoneticPr fontId="9"/>
  </si>
  <si>
    <t>ｳｸﾞｲｽｶﾞｵｶ</t>
    <phoneticPr fontId="8"/>
  </si>
  <si>
    <t>ｳｸﾞｲｽﾀﾞｲ</t>
    <phoneticPr fontId="8"/>
  </si>
  <si>
    <t>ｳｸﾞｲｽﾉﾓﾘﾁｮｳ</t>
    <phoneticPr fontId="8"/>
  </si>
  <si>
    <t>ｵｵﾍﾞ</t>
    <phoneticPr fontId="8"/>
  </si>
  <si>
    <t>ｵﾊﾞﾅ</t>
    <phoneticPr fontId="8"/>
  </si>
  <si>
    <t>ｶｽﾐｶﾞｵｶ</t>
    <phoneticPr fontId="8"/>
  </si>
  <si>
    <t>ｶﾓ</t>
    <phoneticPr fontId="8"/>
  </si>
  <si>
    <t>ｷﾇﾉﾍﾞﾁｮｳ</t>
    <phoneticPr fontId="8"/>
  </si>
  <si>
    <t>ｹﾔｷｻﾞｶ</t>
    <phoneticPr fontId="8"/>
  </si>
  <si>
    <t>ｹﾞｻﾞｲﾁｮｳ</t>
    <phoneticPr fontId="8"/>
  </si>
  <si>
    <t>ｺｳﾖｳﾀﾞｲ</t>
    <phoneticPr fontId="8"/>
  </si>
  <si>
    <t>ｻｶｴﾏﾁ</t>
    <phoneticPr fontId="8"/>
  </si>
  <si>
    <t>ｻｶﾈ</t>
    <phoneticPr fontId="8"/>
  </si>
  <si>
    <t>ｼﾀｶﾓ</t>
    <phoneticPr fontId="8"/>
  </si>
  <si>
    <t>ｼﾝﾃﾞﾝ</t>
    <phoneticPr fontId="8"/>
  </si>
  <si>
    <t>ｽｲﾒｲﾀﾞｲ</t>
    <phoneticPr fontId="8"/>
  </si>
  <si>
    <t>ｾｲﾘｭｳﾀﾞｲ</t>
    <phoneticPr fontId="8"/>
  </si>
  <si>
    <t>ｾｲﾜﾀﾞｲﾆｼ</t>
    <phoneticPr fontId="8"/>
  </si>
  <si>
    <t>ｾｲﾜﾀﾞｲﾋｶﾞｼ</t>
    <phoneticPr fontId="8"/>
  </si>
  <si>
    <t>ﾀｷﾔﾏﾁｮｳ</t>
    <phoneticPr fontId="8"/>
  </si>
  <si>
    <t>ﾀﾀﾞｲﾝ</t>
    <phoneticPr fontId="8"/>
  </si>
  <si>
    <t>ﾀﾀﾞｻｸﾗｷﾞ</t>
    <phoneticPr fontId="8"/>
  </si>
  <si>
    <t>ﾀﾞｲﾜﾆｼ</t>
    <phoneticPr fontId="8"/>
  </si>
  <si>
    <t>ﾀﾞｲﾜﾋｶﾞｼ</t>
    <phoneticPr fontId="8"/>
  </si>
  <si>
    <t>ﾁｭｳｵｳﾁｮｳ</t>
    <phoneticPr fontId="8"/>
  </si>
  <si>
    <t>ﾃﾗﾊﾀ</t>
    <phoneticPr fontId="8"/>
  </si>
  <si>
    <t>ﾃﾞｻﾞｲｹﾁｮｳ</t>
    <phoneticPr fontId="8"/>
  </si>
  <si>
    <t>ﾅｶﾞｵﾁｮｳ</t>
    <phoneticPr fontId="8"/>
  </si>
  <si>
    <t>ﾆｼｳﾈﾉ</t>
    <phoneticPr fontId="8"/>
  </si>
  <si>
    <t>ﾊｷﾞﾊﾗﾀﾞｲﾋｶﾞｼ</t>
    <phoneticPr fontId="8"/>
  </si>
  <si>
    <t>ﾊｷﾞﾊﾗﾀﾞｲﾆｼ</t>
    <phoneticPr fontId="8"/>
  </si>
  <si>
    <t>ﾊｷﾞﾊﾗ</t>
    <phoneticPr fontId="8"/>
  </si>
  <si>
    <t>ﾊﾅﾔｼｷﾔﾏﾃﾁｮｳ</t>
    <phoneticPr fontId="8"/>
  </si>
  <si>
    <t>ﾊﾅﾔｱｼｷ</t>
    <phoneticPr fontId="8"/>
  </si>
  <si>
    <t>ﾐﾅﾐﾊﾅﾔｼｷ</t>
    <phoneticPr fontId="8"/>
  </si>
  <si>
    <t>ﾋｳﾁ</t>
    <phoneticPr fontId="8"/>
  </si>
  <si>
    <t>ﾋｶﾞｼｳﾈﾉ</t>
    <phoneticPr fontId="8"/>
  </si>
  <si>
    <t>ﾋｶﾞｼｳﾈﾉﾔﾏﾃ</t>
    <phoneticPr fontId="8"/>
  </si>
  <si>
    <t>ｸｼﾛ</t>
    <phoneticPr fontId="8"/>
  </si>
  <si>
    <t>ﾋｶﾞｼｸｼﾛ</t>
    <phoneticPr fontId="8"/>
  </si>
  <si>
    <t>ﾋﾗﾉ</t>
    <phoneticPr fontId="8"/>
  </si>
  <si>
    <t>ﾋｶﾞｼﾀﾀﾞ</t>
    <phoneticPr fontId="8"/>
  </si>
  <si>
    <t>ﾏﾂｶﾞｵｶﾁｮｳ</t>
    <phoneticPr fontId="8"/>
  </si>
  <si>
    <t>ﾏﾙﾉｳﾁﾁｮｳ</t>
    <phoneticPr fontId="8"/>
  </si>
  <si>
    <t>ﾏﾝｶﾞﾝｼﾞﾁｮｳ</t>
    <phoneticPr fontId="8"/>
  </si>
  <si>
    <t>ﾐﾄﾞﾘﾀﾞｲ</t>
    <phoneticPr fontId="8"/>
  </si>
  <si>
    <t>ﾐﾅﾐﾉｻｶ</t>
    <phoneticPr fontId="8"/>
  </si>
  <si>
    <t>ﾐﾉ</t>
    <phoneticPr fontId="8"/>
  </si>
  <si>
    <t>ﾐﾔﾏﾀﾞｲｲ</t>
    <phoneticPr fontId="8"/>
  </si>
  <si>
    <t>ﾋﾀﾞｶﾁｮｳ</t>
    <phoneticPr fontId="8"/>
  </si>
  <si>
    <t>ﾐｿﾉﾁｮｳ</t>
    <phoneticPr fontId="8"/>
  </si>
  <si>
    <t>ﾕﾔﾏﾀﾞｲ</t>
    <phoneticPr fontId="8"/>
  </si>
  <si>
    <t>ﾔﾄｳ</t>
    <phoneticPr fontId="8"/>
  </si>
  <si>
    <t>ﾔﾄｳﾋｶﾞｼﾏﾁ</t>
    <phoneticPr fontId="8"/>
  </si>
  <si>
    <t>ﾏﾙﾔﾏﾀﾞｲ</t>
    <phoneticPr fontId="8"/>
  </si>
  <si>
    <t>ﾋﾄｸﾗ</t>
    <phoneticPr fontId="8"/>
  </si>
  <si>
    <t>ﾔﾏｼﾀﾁｮｳ</t>
    <phoneticPr fontId="8"/>
  </si>
  <si>
    <t>ﾂﾂﾐｶﾞﾀｷ</t>
    <phoneticPr fontId="8"/>
  </si>
  <si>
    <t>ｷﾝｼｮｳﾀﾞｲ</t>
    <phoneticPr fontId="8"/>
  </si>
  <si>
    <t>B</t>
    <phoneticPr fontId="8"/>
  </si>
  <si>
    <t>C</t>
    <phoneticPr fontId="8"/>
  </si>
  <si>
    <t>価格：12円/1枚(税別)</t>
    <rPh sb="0" eb="2">
      <t>カカク</t>
    </rPh>
    <rPh sb="5" eb="6">
      <t>エン</t>
    </rPh>
    <rPh sb="8" eb="9">
      <t>マイ</t>
    </rPh>
    <rPh sb="10" eb="12">
      <t>ゼイベツ</t>
    </rPh>
    <phoneticPr fontId="9"/>
  </si>
  <si>
    <t>価格：25円/1枚(税別)</t>
    <rPh sb="0" eb="2">
      <t>カカク</t>
    </rPh>
    <rPh sb="5" eb="6">
      <t>エン</t>
    </rPh>
    <rPh sb="8" eb="9">
      <t>マイ</t>
    </rPh>
    <rPh sb="10" eb="12">
      <t>ゼイベツ</t>
    </rPh>
    <phoneticPr fontId="9"/>
  </si>
  <si>
    <t>12円/1枚</t>
    <rPh sb="2" eb="3">
      <t>エン</t>
    </rPh>
    <rPh sb="5" eb="6">
      <t>マイ</t>
    </rPh>
    <phoneticPr fontId="9"/>
  </si>
  <si>
    <t>25円/1枚</t>
    <rPh sb="2" eb="3">
      <t>エン</t>
    </rPh>
    <rPh sb="5" eb="6">
      <t>マイ</t>
    </rPh>
    <phoneticPr fontId="9"/>
  </si>
  <si>
    <t>60円/1枚</t>
    <rPh sb="2" eb="3">
      <t>エン</t>
    </rPh>
    <rPh sb="5" eb="6">
      <t>マイ</t>
    </rPh>
    <phoneticPr fontId="9"/>
  </si>
  <si>
    <t>規定価格に＋5円</t>
    <rPh sb="0" eb="2">
      <t>キテイ</t>
    </rPh>
    <rPh sb="2" eb="4">
      <t>カカク</t>
    </rPh>
    <rPh sb="7" eb="8">
      <t>エン</t>
    </rPh>
    <phoneticPr fontId="9"/>
  </si>
  <si>
    <t>川西市 全世帯数</t>
    <rPh sb="0" eb="2">
      <t>カワニシ</t>
    </rPh>
    <rPh sb="2" eb="3">
      <t>シ</t>
    </rPh>
    <rPh sb="4" eb="5">
      <t>ゼン</t>
    </rPh>
    <rPh sb="5" eb="8">
      <t>セタイスウ</t>
    </rPh>
    <phoneticPr fontId="8"/>
  </si>
  <si>
    <r>
      <t>価格：</t>
    </r>
    <r>
      <rPr>
        <b/>
        <sz val="15.75"/>
        <rFont val="MS UI Gothic"/>
        <family val="3"/>
        <charset val="128"/>
      </rPr>
      <t>60</t>
    </r>
    <r>
      <rPr>
        <sz val="15"/>
        <color indexed="8"/>
        <rFont val="MS UI Gothic"/>
        <family val="3"/>
        <charset val="128"/>
      </rPr>
      <t>円/1枚(税別)</t>
    </r>
    <rPh sb="0" eb="2">
      <t>カカク</t>
    </rPh>
    <rPh sb="5" eb="6">
      <t>エン</t>
    </rPh>
    <rPh sb="8" eb="9">
      <t>マイ</t>
    </rPh>
    <rPh sb="10" eb="12">
      <t>ゼイベツ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</si>
</sst>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&quot; &quot;;\(#,##0\)"/>
    <numFmt numFmtId="181" formatCode="#,##0_);[Red]\(#,##0\)"/>
    <numFmt numFmtId="182" formatCode="0_);[Red]\(0\)"/>
    <numFmt numFmtId="183" formatCode="#,##0_ "/>
    <numFmt numFmtId="184" formatCode="0.0%"/>
  </numFmts>
  <fonts count="31" x14ac:knownFonts="1">
    <font>
      <sz val="15"/>
      <color indexed="8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16"/>
      <color indexed="8"/>
      <name val="MS UI Gothic"/>
      <family val="3"/>
      <charset val="128"/>
    </font>
    <font>
      <b/>
      <sz val="22"/>
      <color indexed="8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5"/>
      <color indexed="13"/>
      <name val="MS UI Gothic"/>
      <family val="3"/>
      <charset val="128"/>
    </font>
    <font>
      <sz val="20"/>
      <color indexed="8"/>
      <name val="MS UI Gothic"/>
      <family val="3"/>
      <charset val="128"/>
    </font>
    <font>
      <sz val="15"/>
      <color indexed="8"/>
      <name val="MS UI Gothic"/>
      <family val="3"/>
      <charset val="128"/>
    </font>
    <font>
      <sz val="7.5"/>
      <name val="ＭＳ Ｐゴシック"/>
      <family val="3"/>
      <charset val="128"/>
    </font>
    <font>
      <sz val="7.85"/>
      <name val="MS UI Gothic"/>
      <family val="3"/>
      <charset val="128"/>
    </font>
    <font>
      <sz val="12"/>
      <name val="MS UI Gothic"/>
      <family val="3"/>
      <charset val="128"/>
    </font>
    <font>
      <b/>
      <sz val="18"/>
      <color indexed="8"/>
      <name val="MS UI Gothic"/>
      <family val="3"/>
      <charset val="128"/>
    </font>
    <font>
      <sz val="18"/>
      <color indexed="8"/>
      <name val="MS UI Gothic"/>
      <family val="3"/>
      <charset val="128"/>
    </font>
    <font>
      <sz val="14"/>
      <name val="MS UI Gothic"/>
      <family val="3"/>
      <charset val="128"/>
    </font>
    <font>
      <b/>
      <sz val="15.75"/>
      <name val="MS UI Gothic"/>
      <family val="3"/>
      <charset val="128"/>
    </font>
    <font>
      <b/>
      <sz val="18"/>
      <name val="MS UI Gothic"/>
      <family val="3"/>
      <charset val="128"/>
    </font>
    <font>
      <sz val="20"/>
      <name val="MS UI Gothic"/>
      <family val="3"/>
      <charset val="128"/>
    </font>
    <font>
      <sz val="12"/>
      <color indexed="8"/>
      <name val="MS UI Gothic"/>
      <family val="3"/>
      <charset val="128"/>
    </font>
    <font>
      <b/>
      <sz val="20"/>
      <color indexed="8"/>
      <name val="MS UI Gothic"/>
      <family val="3"/>
      <charset val="128"/>
    </font>
    <font>
      <sz val="15.75"/>
      <name val="MS UI Gothic"/>
      <family val="3"/>
      <charset val="128"/>
    </font>
    <font>
      <b/>
      <sz val="15.75"/>
      <color theme="1"/>
      <name val="MS UI Gothic"/>
      <family val="3"/>
      <charset val="128"/>
    </font>
    <font>
      <b/>
      <sz val="18"/>
      <color theme="1"/>
      <name val="MS UI Gothic"/>
      <family val="3"/>
      <charset val="128"/>
    </font>
    <font>
      <sz val="15.75"/>
      <color theme="0"/>
      <name val="MS UI Gothic"/>
      <family val="3"/>
      <charset val="128"/>
    </font>
    <font>
      <sz val="15.75"/>
      <color theme="1"/>
      <name val="MS UI Gothic"/>
      <family val="3"/>
      <charset val="128"/>
    </font>
    <font>
      <b/>
      <sz val="16"/>
      <color rgb="FFFF0000"/>
      <name val="MS UI Gothic"/>
      <family val="3"/>
      <charset val="128"/>
    </font>
    <font>
      <sz val="15"/>
      <color rgb="FF000000"/>
      <name val="MS UI Gothic"/>
      <family val="3"/>
      <charset val="128"/>
    </font>
    <font>
      <b/>
      <sz val="16"/>
      <color rgb="FF000000"/>
      <name val="MS UI Gothic"/>
      <family val="3"/>
      <charset val="128"/>
    </font>
    <font>
      <sz val="12"/>
      <color rgb="FF000000"/>
      <name val="MS UI Gothic"/>
      <family val="3"/>
      <charset val="128"/>
    </font>
    <font>
      <sz val="18"/>
      <color rgb="FF000000"/>
      <name val="MS UI Gothic"/>
      <family val="3"/>
      <charset val="128"/>
    </font>
    <font>
      <sz val="14"/>
      <color theme="0"/>
      <name val="MS UI Gothic"/>
      <family val="3"/>
      <charset val="128"/>
    </font>
    <font>
      <sz val="12"/>
      <color theme="0"/>
      <name val="MS UI Gothic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16"/>
      </patternFill>
    </fill>
    <fill>
      <patternFill patternType="solid">
        <fgColor indexed="14"/>
      </patternFill>
    </fill>
    <fill>
      <patternFill patternType="solid">
        <fgColor indexed="13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26">
    <xf numFmtId="0" fontId="0" fillId="0" borderId="0" xfId="0">
      <alignment vertical="top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/>
    </xf>
    <xf numFmtId="176" fontId="5" fillId="5" borderId="0" xfId="0" applyNumberFormat="1" applyFont="1" applyFill="1" applyBorder="1" applyAlignment="1">
      <alignment horizontal="left" vertical="top" wrapText="1"/>
    </xf>
    <xf numFmtId="176" fontId="6" fillId="5" borderId="0" xfId="0" applyNumberFormat="1" applyFont="1" applyFill="1" applyBorder="1" applyAlignment="1">
      <alignment horizontal="center" vertical="top" wrapText="1"/>
    </xf>
    <xf numFmtId="181" fontId="20" fillId="5" borderId="0" xfId="0" applyNumberFormat="1" applyFont="1" applyFill="1" applyAlignment="1">
      <alignment horizontal="right" vertical="center" wrapText="1"/>
    </xf>
    <xf numFmtId="181" fontId="20" fillId="5" borderId="0" xfId="0" applyNumberFormat="1" applyFont="1" applyFill="1" applyAlignment="1">
      <alignment vertical="center" wrapText="1"/>
    </xf>
    <xf numFmtId="41" fontId="21" fillId="5" borderId="0" xfId="0" applyNumberFormat="1" applyFont="1" applyFill="1" applyAlignment="1">
      <alignment horizontal="right" vertical="center" wrapText="1"/>
    </xf>
    <xf numFmtId="182" fontId="20" fillId="5" borderId="0" xfId="0" applyNumberFormat="1" applyFont="1" applyFill="1" applyAlignment="1">
      <alignment vertical="center" wrapText="1"/>
    </xf>
    <xf numFmtId="0" fontId="10" fillId="5" borderId="0" xfId="0" applyFont="1" applyFill="1" applyAlignment="1">
      <alignment horizontal="left" vertical="top"/>
    </xf>
    <xf numFmtId="181" fontId="21" fillId="5" borderId="0" xfId="0" applyNumberFormat="1" applyFont="1" applyFill="1" applyAlignment="1">
      <alignment horizontal="right" vertical="center" wrapText="1"/>
    </xf>
    <xf numFmtId="176" fontId="2" fillId="4" borderId="2" xfId="0" applyNumberFormat="1" applyFont="1" applyFill="1" applyBorder="1" applyAlignment="1">
      <alignment horizontal="center" vertical="center" wrapText="1"/>
    </xf>
    <xf numFmtId="176" fontId="2" fillId="4" borderId="3" xfId="0" applyNumberFormat="1" applyFont="1" applyFill="1" applyBorder="1" applyAlignment="1">
      <alignment horizontal="center" vertical="center" wrapText="1"/>
    </xf>
    <xf numFmtId="176" fontId="3" fillId="6" borderId="4" xfId="0" applyNumberFormat="1" applyFont="1" applyFill="1" applyBorder="1" applyAlignment="1">
      <alignment horizontal="center" vertical="center"/>
    </xf>
    <xf numFmtId="176" fontId="3" fillId="6" borderId="5" xfId="0" applyNumberFormat="1" applyFont="1" applyFill="1" applyBorder="1" applyAlignment="1">
      <alignment horizontal="center" vertical="center"/>
    </xf>
    <xf numFmtId="181" fontId="20" fillId="5" borderId="0" xfId="0" applyNumberFormat="1" applyFont="1" applyFill="1" applyBorder="1" applyAlignment="1">
      <alignment vertical="center" wrapText="1"/>
    </xf>
    <xf numFmtId="182" fontId="20" fillId="5" borderId="0" xfId="0" applyNumberFormat="1" applyFont="1" applyFill="1" applyBorder="1" applyAlignment="1">
      <alignment vertical="center" wrapText="1"/>
    </xf>
    <xf numFmtId="0" fontId="12" fillId="0" borderId="0" xfId="0" applyNumberFormat="1" applyFont="1">
      <alignment vertical="top"/>
    </xf>
    <xf numFmtId="184" fontId="11" fillId="0" borderId="0" xfId="0" applyNumberFormat="1" applyFont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/>
    </xf>
    <xf numFmtId="176" fontId="3" fillId="7" borderId="5" xfId="0" applyNumberFormat="1" applyFont="1" applyFill="1" applyBorder="1" applyAlignment="1">
      <alignment horizontal="center" vertical="center"/>
    </xf>
    <xf numFmtId="176" fontId="3" fillId="8" borderId="5" xfId="0" applyNumberFormat="1" applyFont="1" applyFill="1" applyBorder="1" applyAlignment="1">
      <alignment horizontal="center" vertical="center"/>
    </xf>
    <xf numFmtId="176" fontId="3" fillId="8" borderId="9" xfId="0" applyNumberFormat="1" applyFont="1" applyFill="1" applyBorder="1" applyAlignment="1">
      <alignment horizontal="center" vertical="center"/>
    </xf>
    <xf numFmtId="181" fontId="14" fillId="6" borderId="10" xfId="0" applyNumberFormat="1" applyFont="1" applyFill="1" applyBorder="1" applyAlignment="1">
      <alignment horizontal="center" vertical="top"/>
    </xf>
    <xf numFmtId="181" fontId="14" fillId="5" borderId="0" xfId="0" applyNumberFormat="1" applyFont="1" applyFill="1" applyBorder="1" applyAlignment="1">
      <alignment horizontal="center" vertical="top"/>
    </xf>
    <xf numFmtId="181" fontId="14" fillId="9" borderId="10" xfId="0" applyNumberFormat="1" applyFont="1" applyFill="1" applyBorder="1" applyAlignment="1">
      <alignment horizontal="center" vertical="top"/>
    </xf>
    <xf numFmtId="181" fontId="15" fillId="6" borderId="11" xfId="0" applyNumberFormat="1" applyFont="1" applyFill="1" applyBorder="1" applyAlignment="1">
      <alignment horizontal="center" vertical="top"/>
    </xf>
    <xf numFmtId="181" fontId="15" fillId="5" borderId="0" xfId="0" applyNumberFormat="1" applyFont="1" applyFill="1" applyBorder="1" applyAlignment="1">
      <alignment horizontal="center" vertical="top"/>
    </xf>
    <xf numFmtId="181" fontId="15" fillId="9" borderId="11" xfId="0" applyNumberFormat="1" applyFont="1" applyFill="1" applyBorder="1" applyAlignment="1">
      <alignment horizontal="center" vertical="top"/>
    </xf>
    <xf numFmtId="0" fontId="10" fillId="0" borderId="0" xfId="0" applyFont="1" applyAlignment="1">
      <alignment horizontal="left" vertical="top"/>
    </xf>
    <xf numFmtId="181" fontId="14" fillId="10" borderId="10" xfId="0" applyNumberFormat="1" applyFont="1" applyFill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181" fontId="15" fillId="10" borderId="11" xfId="0" applyNumberFormat="1" applyFont="1" applyFill="1" applyBorder="1" applyAlignment="1">
      <alignment horizontal="center" vertical="top"/>
    </xf>
    <xf numFmtId="181" fontId="22" fillId="5" borderId="0" xfId="0" applyNumberFormat="1" applyFont="1" applyFill="1" applyAlignment="1">
      <alignment horizontal="left" vertical="top"/>
    </xf>
    <xf numFmtId="181" fontId="23" fillId="5" borderId="0" xfId="0" applyNumberFormat="1" applyFont="1" applyFill="1" applyAlignment="1">
      <alignment vertical="center" wrapText="1"/>
    </xf>
    <xf numFmtId="0" fontId="4" fillId="0" borderId="0" xfId="0" applyNumberFormat="1" applyFont="1">
      <alignment vertical="top"/>
    </xf>
    <xf numFmtId="183" fontId="17" fillId="0" borderId="0" xfId="0" applyNumberFormat="1" applyFont="1" applyAlignment="1">
      <alignment horizontal="left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 vertical="center" wrapText="1"/>
    </xf>
    <xf numFmtId="176" fontId="0" fillId="4" borderId="0" xfId="0" applyNumberFormat="1" applyFont="1" applyFill="1" applyBorder="1" applyAlignment="1">
      <alignment vertical="top" wrapText="1"/>
    </xf>
    <xf numFmtId="0" fontId="0" fillId="0" borderId="0" xfId="0" applyNumberFormat="1" applyFont="1">
      <alignment vertical="top"/>
    </xf>
    <xf numFmtId="49" fontId="25" fillId="4" borderId="2" xfId="0" applyNumberFormat="1" applyFont="1" applyFill="1" applyBorder="1" applyAlignment="1">
      <alignment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18" fillId="4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176" fontId="0" fillId="4" borderId="0" xfId="0" applyNumberFormat="1" applyFont="1" applyFill="1" applyBorder="1" applyAlignment="1">
      <alignment horizontal="center" vertical="center"/>
    </xf>
    <xf numFmtId="49" fontId="26" fillId="6" borderId="8" xfId="0" applyNumberFormat="1" applyFont="1" applyFill="1" applyBorder="1" applyAlignment="1">
      <alignment horizontal="center" vertical="center"/>
    </xf>
    <xf numFmtId="49" fontId="25" fillId="6" borderId="2" xfId="0" applyNumberFormat="1" applyFont="1" applyFill="1" applyBorder="1" applyAlignment="1">
      <alignment vertical="center"/>
    </xf>
    <xf numFmtId="49" fontId="27" fillId="6" borderId="2" xfId="0" applyNumberFormat="1" applyFont="1" applyFill="1" applyBorder="1" applyAlignment="1">
      <alignment horizontal="center" vertical="center" wrapText="1"/>
    </xf>
    <xf numFmtId="49" fontId="28" fillId="6" borderId="2" xfId="0" applyNumberFormat="1" applyFont="1" applyFill="1" applyBorder="1" applyAlignment="1">
      <alignment horizontal="center" vertical="center"/>
    </xf>
    <xf numFmtId="3" fontId="0" fillId="6" borderId="2" xfId="0" applyNumberFormat="1" applyFont="1" applyFill="1" applyBorder="1" applyAlignment="1">
      <alignment horizontal="center" vertical="center"/>
    </xf>
    <xf numFmtId="3" fontId="0" fillId="6" borderId="3" xfId="0" applyNumberFormat="1" applyFont="1" applyFill="1" applyBorder="1" applyAlignment="1">
      <alignment horizontal="center" vertical="center"/>
    </xf>
    <xf numFmtId="0" fontId="0" fillId="5" borderId="0" xfId="0" applyFont="1" applyFill="1">
      <alignment vertical="top"/>
    </xf>
    <xf numFmtId="176" fontId="0" fillId="4" borderId="14" xfId="0" applyNumberFormat="1" applyFont="1" applyFill="1" applyBorder="1" applyAlignment="1">
      <alignment vertical="top" wrapText="1"/>
    </xf>
    <xf numFmtId="181" fontId="0" fillId="6" borderId="16" xfId="0" applyNumberFormat="1" applyFont="1" applyFill="1" applyBorder="1" applyAlignment="1">
      <alignment horizontal="center" vertical="top"/>
    </xf>
    <xf numFmtId="181" fontId="0" fillId="5" borderId="0" xfId="0" applyNumberFormat="1" applyFont="1" applyFill="1" applyBorder="1" applyAlignment="1">
      <alignment horizontal="center" vertical="top"/>
    </xf>
    <xf numFmtId="0" fontId="22" fillId="11" borderId="17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19" fillId="13" borderId="17" xfId="0" applyFont="1" applyFill="1" applyBorder="1" applyAlignment="1">
      <alignment horizontal="center" vertical="center"/>
    </xf>
    <xf numFmtId="0" fontId="19" fillId="10" borderId="17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9" fillId="11" borderId="17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left" vertical="center"/>
    </xf>
    <xf numFmtId="176" fontId="0" fillId="5" borderId="0" xfId="0" applyNumberFormat="1" applyFont="1" applyFill="1" applyBorder="1" applyAlignment="1">
      <alignment vertical="top" wrapText="1"/>
    </xf>
    <xf numFmtId="181" fontId="0" fillId="5" borderId="0" xfId="0" applyNumberFormat="1" applyFont="1" applyFill="1">
      <alignment vertical="top"/>
    </xf>
    <xf numFmtId="181" fontId="0" fillId="9" borderId="16" xfId="0" applyNumberFormat="1" applyFont="1" applyFill="1" applyBorder="1" applyAlignment="1">
      <alignment horizontal="center" vertical="top"/>
    </xf>
    <xf numFmtId="0" fontId="10" fillId="5" borderId="21" xfId="0" applyFont="1" applyFill="1" applyBorder="1" applyAlignment="1">
      <alignment horizontal="left" vertical="center"/>
    </xf>
    <xf numFmtId="0" fontId="0" fillId="5" borderId="0" xfId="0" applyNumberFormat="1" applyFont="1" applyFill="1">
      <alignment vertical="top"/>
    </xf>
    <xf numFmtId="0" fontId="0" fillId="14" borderId="0" xfId="0" applyNumberFormat="1" applyFont="1" applyFill="1">
      <alignment vertical="top"/>
    </xf>
    <xf numFmtId="0" fontId="0" fillId="0" borderId="21" xfId="0" applyFont="1" applyBorder="1">
      <alignment vertical="top"/>
    </xf>
    <xf numFmtId="49" fontId="26" fillId="7" borderId="8" xfId="0" applyNumberFormat="1" applyFont="1" applyFill="1" applyBorder="1" applyAlignment="1">
      <alignment horizontal="center" vertical="center"/>
    </xf>
    <xf numFmtId="49" fontId="25" fillId="7" borderId="2" xfId="0" applyNumberFormat="1" applyFont="1" applyFill="1" applyBorder="1" applyAlignment="1">
      <alignment vertical="center"/>
    </xf>
    <xf numFmtId="49" fontId="27" fillId="7" borderId="2" xfId="0" applyNumberFormat="1" applyFont="1" applyFill="1" applyBorder="1" applyAlignment="1">
      <alignment horizontal="center" vertical="center" wrapText="1"/>
    </xf>
    <xf numFmtId="49" fontId="28" fillId="7" borderId="2" xfId="0" applyNumberFormat="1" applyFont="1" applyFill="1" applyBorder="1" applyAlignment="1">
      <alignment horizontal="center" vertical="center"/>
    </xf>
    <xf numFmtId="3" fontId="0" fillId="7" borderId="2" xfId="0" applyNumberFormat="1" applyFont="1" applyFill="1" applyBorder="1" applyAlignment="1">
      <alignment horizontal="center" vertical="center"/>
    </xf>
    <xf numFmtId="3" fontId="0" fillId="7" borderId="3" xfId="0" applyNumberFormat="1" applyFont="1" applyFill="1" applyBorder="1" applyAlignment="1">
      <alignment horizontal="center" vertical="center"/>
    </xf>
    <xf numFmtId="0" fontId="30" fillId="11" borderId="17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vertical="top" wrapText="1"/>
    </xf>
    <xf numFmtId="181" fontId="0" fillId="10" borderId="16" xfId="0" applyNumberFormat="1" applyFont="1" applyFill="1" applyBorder="1" applyAlignment="1">
      <alignment horizontal="center" vertical="top"/>
    </xf>
    <xf numFmtId="0" fontId="0" fillId="5" borderId="0" xfId="0" applyFont="1" applyFill="1" applyBorder="1" applyAlignment="1">
      <alignment vertical="top" wrapText="1"/>
    </xf>
    <xf numFmtId="49" fontId="25" fillId="7" borderId="2" xfId="0" applyNumberFormat="1" applyFont="1" applyFill="1" applyBorder="1" applyAlignment="1">
      <alignment vertical="center" wrapText="1"/>
    </xf>
    <xf numFmtId="49" fontId="26" fillId="8" borderId="8" xfId="0" applyNumberFormat="1" applyFont="1" applyFill="1" applyBorder="1" applyAlignment="1">
      <alignment horizontal="center" vertical="center"/>
    </xf>
    <xf numFmtId="49" fontId="25" fillId="8" borderId="2" xfId="0" applyNumberFormat="1" applyFont="1" applyFill="1" applyBorder="1" applyAlignment="1">
      <alignment vertical="center"/>
    </xf>
    <xf numFmtId="49" fontId="27" fillId="8" borderId="2" xfId="0" applyNumberFormat="1" applyFont="1" applyFill="1" applyBorder="1" applyAlignment="1">
      <alignment horizontal="center" vertical="center" wrapText="1"/>
    </xf>
    <xf numFmtId="49" fontId="28" fillId="8" borderId="2" xfId="0" applyNumberFormat="1" applyFont="1" applyFill="1" applyBorder="1" applyAlignment="1">
      <alignment horizontal="center" vertical="center"/>
    </xf>
    <xf numFmtId="3" fontId="0" fillId="8" borderId="2" xfId="0" applyNumberFormat="1" applyFont="1" applyFill="1" applyBorder="1" applyAlignment="1">
      <alignment horizontal="center" vertical="center"/>
    </xf>
    <xf numFmtId="3" fontId="0" fillId="8" borderId="3" xfId="0" applyNumberFormat="1" applyFont="1" applyFill="1" applyBorder="1" applyAlignment="1">
      <alignment horizontal="center" vertical="center"/>
    </xf>
    <xf numFmtId="49" fontId="26" fillId="8" borderId="26" xfId="0" applyNumberFormat="1" applyFont="1" applyFill="1" applyBorder="1" applyAlignment="1">
      <alignment horizontal="center" vertical="center"/>
    </xf>
    <xf numFmtId="49" fontId="25" fillId="8" borderId="27" xfId="0" applyNumberFormat="1" applyFont="1" applyFill="1" applyBorder="1" applyAlignment="1">
      <alignment vertical="center"/>
    </xf>
    <xf numFmtId="49" fontId="27" fillId="8" borderId="27" xfId="0" applyNumberFormat="1" applyFont="1" applyFill="1" applyBorder="1" applyAlignment="1">
      <alignment horizontal="center" vertical="center" wrapText="1"/>
    </xf>
    <xf numFmtId="49" fontId="28" fillId="8" borderId="27" xfId="0" applyNumberFormat="1" applyFont="1" applyFill="1" applyBorder="1" applyAlignment="1">
      <alignment horizontal="center" vertical="center"/>
    </xf>
    <xf numFmtId="3" fontId="0" fillId="8" borderId="27" xfId="0" applyNumberFormat="1" applyFont="1" applyFill="1" applyBorder="1" applyAlignment="1">
      <alignment horizontal="center" vertical="center"/>
    </xf>
    <xf numFmtId="3" fontId="0" fillId="8" borderId="28" xfId="0" applyNumberFormat="1" applyFont="1" applyFill="1" applyBorder="1" applyAlignment="1">
      <alignment horizontal="center" vertical="center"/>
    </xf>
    <xf numFmtId="49" fontId="19" fillId="5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0" fillId="5" borderId="21" xfId="0" applyFont="1" applyFill="1" applyBorder="1" applyAlignment="1">
      <alignment horizontal="left" vertical="center"/>
    </xf>
    <xf numFmtId="0" fontId="0" fillId="0" borderId="0" xfId="0" applyFont="1">
      <alignment vertical="top"/>
    </xf>
    <xf numFmtId="49" fontId="19" fillId="5" borderId="20" xfId="0" applyNumberFormat="1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29" fillId="11" borderId="10" xfId="0" applyFont="1" applyFill="1" applyBorder="1" applyAlignment="1">
      <alignment horizontal="center" vertical="center"/>
    </xf>
    <xf numFmtId="0" fontId="29" fillId="11" borderId="16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181" fontId="20" fillId="5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49" fontId="24" fillId="4" borderId="0" xfId="0" applyNumberFormat="1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left" vertical="center"/>
    </xf>
    <xf numFmtId="0" fontId="17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/>
    </xf>
    <xf numFmtId="0" fontId="12" fillId="0" borderId="0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181" fontId="13" fillId="5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5" borderId="15" xfId="0" applyFont="1" applyFill="1" applyBorder="1" applyAlignment="1">
      <alignment horizontal="center" vertical="center"/>
    </xf>
    <xf numFmtId="0" fontId="0" fillId="0" borderId="15" xfId="0" applyFont="1" applyBorder="1">
      <alignment vertical="top"/>
    </xf>
    <xf numFmtId="0" fontId="22" fillId="12" borderId="18" xfId="0" applyFont="1" applyFill="1" applyBorder="1" applyAlignment="1">
      <alignment horizontal="center" vertical="center"/>
    </xf>
    <xf numFmtId="49" fontId="24" fillId="4" borderId="12" xfId="0" applyNumberFormat="1" applyFont="1" applyFill="1" applyBorder="1" applyAlignment="1">
      <alignment horizontal="left" vertical="center"/>
    </xf>
    <xf numFmtId="0" fontId="2" fillId="0" borderId="0" xfId="0" applyFont="1" applyAlignment="1">
      <alignment vertical="top"/>
    </xf>
    <xf numFmtId="0" fontId="0" fillId="0" borderId="0" xfId="0" applyFont="1" applyAlignment="1">
      <alignment vertical="top"/>
    </xf>
  </cellXfs>
  <cellStyles count="1">
    <cellStyle name="標準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AAAAAA"/>
      <rgbColor rgb="00FFFFFF"/>
      <rgbColor rgb="00E2EEDA"/>
      <rgbColor rgb="00FF0000"/>
      <rgbColor rgb="00FFF2CB"/>
      <rgbColor rgb="00FFCCFF"/>
      <rgbColor rgb="0044749F"/>
      <rgbColor rgb="0000B050"/>
      <rgbColor rgb="00FFD965"/>
      <rgbColor rgb="00FFCC66"/>
      <rgbColor rgb="007F7F7F"/>
      <rgbColor rgb="00F8D2FC"/>
      <rgbColor rgb="00F5D1F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194198</xdr:colOff>
      <xdr:row>15</xdr:row>
      <xdr:rowOff>14007</xdr:rowOff>
    </xdr:from>
    <xdr:to>
      <xdr:col>10</xdr:col>
      <xdr:colOff>805728</xdr:colOff>
      <xdr:row>15</xdr:row>
      <xdr:rowOff>434226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3ED9A153-10AC-10ED-006D-70602839F908}"/>
            </a:ext>
          </a:extLst>
        </xdr:cNvPr>
        <xdr:cNvSpPr/>
      </xdr:nvSpPr>
      <xdr:spPr>
        <a:xfrm>
          <a:off x="15405623" y="6405282"/>
          <a:ext cx="354355" cy="3725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14</xdr:row>
      <xdr:rowOff>454240</xdr:rowOff>
    </xdr:from>
    <xdr:to>
      <xdr:col>10</xdr:col>
      <xdr:colOff>121418</xdr:colOff>
      <xdr:row>15</xdr:row>
      <xdr:rowOff>363406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F71837F-80C0-A96B-8F76-56E4BD6A5076}"/>
            </a:ext>
          </a:extLst>
        </xdr:cNvPr>
        <xdr:cNvSpPr/>
      </xdr:nvSpPr>
      <xdr:spPr>
        <a:xfrm>
          <a:off x="12973884" y="6388315"/>
          <a:ext cx="2358959" cy="3663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194198</xdr:colOff>
      <xdr:row>16</xdr:row>
      <xdr:rowOff>14007</xdr:rowOff>
    </xdr:from>
    <xdr:to>
      <xdr:col>13</xdr:col>
      <xdr:colOff>805728</xdr:colOff>
      <xdr:row>16</xdr:row>
      <xdr:rowOff>434226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6C5159E7-ECEB-18DD-FF57-62BDE0FF840B}"/>
            </a:ext>
          </a:extLst>
        </xdr:cNvPr>
        <xdr:cNvSpPr/>
      </xdr:nvSpPr>
      <xdr:spPr>
        <a:xfrm>
          <a:off x="19739498" y="6795807"/>
          <a:ext cx="611530" cy="37259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477084</xdr:colOff>
      <xdr:row>15</xdr:row>
      <xdr:rowOff>454240</xdr:rowOff>
    </xdr:from>
    <xdr:to>
      <xdr:col>13</xdr:col>
      <xdr:colOff>121418</xdr:colOff>
      <xdr:row>16</xdr:row>
      <xdr:rowOff>363406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A0CBF584-CC27-5713-E94A-F15B0556384D}"/>
            </a:ext>
          </a:extLst>
        </xdr:cNvPr>
        <xdr:cNvSpPr/>
      </xdr:nvSpPr>
      <xdr:spPr>
        <a:xfrm>
          <a:off x="18631734" y="6778840"/>
          <a:ext cx="1034984" cy="3663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600075</xdr:colOff>
      <xdr:row>26</xdr:row>
      <xdr:rowOff>0</xdr:rowOff>
    </xdr:from>
    <xdr:to>
      <xdr:col>16</xdr:col>
      <xdr:colOff>600075</xdr:colOff>
      <xdr:row>66</xdr:row>
      <xdr:rowOff>295275</xdr:rowOff>
    </xdr:to>
    <xdr:grpSp>
      <xdr:nvGrpSpPr>
        <xdr:cNvPr id="32740" name="グループ化 2">
          <a:extLst>
            <a:ext uri="{FF2B5EF4-FFF2-40B4-BE49-F238E27FC236}">
              <a16:creationId xmlns:a16="http://schemas.microsoft.com/office/drawing/2014/main" id="{FA7573B1-173C-C4B8-AF6E-FF66F0539C0A}"/>
            </a:ext>
          </a:extLst>
        </xdr:cNvPr>
        <xdr:cNvGrpSpPr>
          <a:grpSpLocks/>
        </xdr:cNvGrpSpPr>
      </xdr:nvGrpSpPr>
      <xdr:grpSpPr bwMode="auto">
        <a:xfrm>
          <a:off x="10751004" y="10776857"/>
          <a:ext cx="10341428" cy="16079561"/>
          <a:chOff x="10112829" y="8262257"/>
          <a:chExt cx="10360478" cy="16074118"/>
        </a:xfrm>
      </xdr:grpSpPr>
      <xdr:grpSp>
        <xdr:nvGrpSpPr>
          <xdr:cNvPr id="32741" name="グループ化 1">
            <a:extLst>
              <a:ext uri="{FF2B5EF4-FFF2-40B4-BE49-F238E27FC236}">
                <a16:creationId xmlns:a16="http://schemas.microsoft.com/office/drawing/2014/main" id="{8202D817-4704-F4FC-767C-DF26C311C429}"/>
              </a:ext>
            </a:extLst>
          </xdr:cNvPr>
          <xdr:cNvGrpSpPr>
            <a:grpSpLocks/>
          </xdr:cNvGrpSpPr>
        </xdr:nvGrpSpPr>
        <xdr:grpSpPr bwMode="auto">
          <a:xfrm>
            <a:off x="10112829" y="8262257"/>
            <a:ext cx="10360478" cy="16074118"/>
            <a:chOff x="10112829" y="8262257"/>
            <a:chExt cx="10360478" cy="16074118"/>
          </a:xfrm>
        </xdr:grpSpPr>
        <xdr:grpSp>
          <xdr:nvGrpSpPr>
            <xdr:cNvPr id="32743" name="グループ化 28953">
              <a:extLst>
                <a:ext uri="{FF2B5EF4-FFF2-40B4-BE49-F238E27FC236}">
                  <a16:creationId xmlns:a16="http://schemas.microsoft.com/office/drawing/2014/main" id="{815A071A-C7B3-3B13-B97A-739AD6C18C4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112829" y="8262257"/>
              <a:ext cx="10360478" cy="16074118"/>
              <a:chOff x="10802471" y="8247529"/>
              <a:chExt cx="10348561" cy="15979588"/>
            </a:xfrm>
          </xdr:grpSpPr>
          <xdr:grpSp>
            <xdr:nvGrpSpPr>
              <xdr:cNvPr id="32745" name="グループ化 28951">
                <a:extLst>
                  <a:ext uri="{FF2B5EF4-FFF2-40B4-BE49-F238E27FC236}">
                    <a16:creationId xmlns:a16="http://schemas.microsoft.com/office/drawing/2014/main" id="{6C3B7767-7081-03EC-98CB-1EC7E93709CE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10802471" y="8247529"/>
                <a:ext cx="10348561" cy="15979588"/>
                <a:chOff x="10802471" y="8247529"/>
                <a:chExt cx="10348561" cy="15979588"/>
              </a:xfrm>
            </xdr:grpSpPr>
            <xdr:grpSp>
              <xdr:nvGrpSpPr>
                <xdr:cNvPr id="32747" name="グループ化 28950">
                  <a:extLst>
                    <a:ext uri="{FF2B5EF4-FFF2-40B4-BE49-F238E27FC236}">
                      <a16:creationId xmlns:a16="http://schemas.microsoft.com/office/drawing/2014/main" id="{E5F76309-4BC0-16E9-5A9C-097EFE8E29AD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10802471" y="8247529"/>
                  <a:ext cx="10348561" cy="15979588"/>
                  <a:chOff x="10802471" y="8247529"/>
                  <a:chExt cx="10348561" cy="15979588"/>
                </a:xfrm>
              </xdr:grpSpPr>
              <xdr:grpSp>
                <xdr:nvGrpSpPr>
                  <xdr:cNvPr id="32750" name="グループ化 28949">
                    <a:extLst>
                      <a:ext uri="{FF2B5EF4-FFF2-40B4-BE49-F238E27FC236}">
                        <a16:creationId xmlns:a16="http://schemas.microsoft.com/office/drawing/2014/main" id="{A9AACCE0-9E76-C708-0CB4-0AB60E33F5DC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10802471" y="8247529"/>
                    <a:ext cx="10348561" cy="15979588"/>
                    <a:chOff x="10802471" y="8247529"/>
                    <a:chExt cx="10348561" cy="15979588"/>
                  </a:xfrm>
                </xdr:grpSpPr>
                <xdr:grpSp>
                  <xdr:nvGrpSpPr>
                    <xdr:cNvPr id="32753" name="グループ化 28946">
                      <a:extLst>
                        <a:ext uri="{FF2B5EF4-FFF2-40B4-BE49-F238E27FC236}">
                          <a16:creationId xmlns:a16="http://schemas.microsoft.com/office/drawing/2014/main" id="{075D9A35-905D-D37C-FCF9-F7FF0DBBD5EE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0802471" y="8247529"/>
                      <a:ext cx="10348561" cy="15979588"/>
                      <a:chOff x="10802471" y="8247529"/>
                      <a:chExt cx="10348561" cy="15979588"/>
                    </a:xfrm>
                  </xdr:grpSpPr>
                  <xdr:grpSp>
                    <xdr:nvGrpSpPr>
                      <xdr:cNvPr id="32778" name="グループ化 28945">
                        <a:extLst>
                          <a:ext uri="{FF2B5EF4-FFF2-40B4-BE49-F238E27FC236}">
                            <a16:creationId xmlns:a16="http://schemas.microsoft.com/office/drawing/2014/main" id="{A9944314-E43A-12FD-658F-1DE026B154EA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10802471" y="8247529"/>
                        <a:ext cx="10348561" cy="15979588"/>
                        <a:chOff x="10802471" y="8247529"/>
                        <a:chExt cx="10348561" cy="15979588"/>
                      </a:xfrm>
                    </xdr:grpSpPr>
                    <xdr:pic>
                      <xdr:nvPicPr>
                        <xdr:cNvPr id="32803" name="図 2">
                          <a:extLst>
                            <a:ext uri="{FF2B5EF4-FFF2-40B4-BE49-F238E27FC236}">
                              <a16:creationId xmlns:a16="http://schemas.microsoft.com/office/drawing/2014/main" id="{11C3F8A5-9B36-535C-7E6E-1B6C044BC0AB}"/>
                            </a:ext>
                          </a:extLst>
                        </xdr:cNvPr>
                        <xdr:cNvPicPr>
                          <a:picLocks noChangeAspect="1" noChangeArrowheads="1"/>
                        </xdr:cNvPicPr>
                      </xdr:nvPicPr>
                      <xdr:blipFill>
                        <a:blip xmlns:r="http://schemas.openxmlformats.org/officeDocument/2006/relationships" r:embed="rId1">
                          <a:extLst>
                            <a:ext uri="{28A0092B-C50C-407E-A947-70E740481C1C}">
                              <a14:useLocalDpi xmlns:a14="http://schemas.microsoft.com/office/drawing/2010/main" val="0"/>
                            </a:ext>
                          </a:extLst>
                        </a:blip>
                        <a:srcRect l="18568" t="8705" r="26607"/>
                        <a:stretch>
                          <a:fillRect/>
                        </a:stretch>
                      </xdr:blipFill>
                      <xdr:spPr bwMode="auto">
                        <a:xfrm>
                          <a:off x="10994639" y="16192500"/>
                          <a:ext cx="8907500" cy="8034617"/>
                        </a:xfrm>
                        <a:prstGeom prst="rect">
                          <a:avLst/>
                        </a:prstGeom>
                        <a:noFill/>
                        <a:ln>
                          <a:noFill/>
                        </a:ln>
                        <a:extLst>
                          <a:ext uri="{909E8E84-426E-40DD-AFC4-6F175D3DCCD1}">
                            <a14:hiddenFill xmlns:a14="http://schemas.microsoft.com/office/drawing/2010/main">
                              <a:solidFill>
                                <a:srgbClr val="FFFFFF"/>
                              </a:solidFill>
                            </a14:hiddenFill>
                          </a:ext>
                          <a:ext uri="{91240B29-F687-4F45-9708-019B960494DF}">
                            <a14:hiddenLine xmlns:a14="http://schemas.microsoft.com/office/drawing/2010/main"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14:hiddenLine>
                          </a:ext>
                        </a:extLst>
                      </xdr:spPr>
                    </xdr:pic>
                    <xdr:sp macro="" textlink="">
                      <xdr:nvSpPr>
                        <xdr:cNvPr id="6369" name="テキスト ボックス 6368">
                          <a:extLst>
                            <a:ext uri="{FF2B5EF4-FFF2-40B4-BE49-F238E27FC236}">
                              <a16:creationId xmlns:a16="http://schemas.microsoft.com/office/drawing/2014/main" id="{B17DA764-7B61-6A0B-F7BA-69F808E62CB9}"/>
                            </a:ext>
                          </a:extLst>
                        </xdr:cNvPr>
                        <xdr:cNvSpPr txBox="1"/>
                      </xdr:nvSpPr>
                      <xdr:spPr bwMode="auto">
                        <a:xfrm>
                          <a:off x="15176310" y="18062742"/>
                          <a:ext cx="505040" cy="487416"/>
                        </a:xfrm>
                        <a:prstGeom prst="rect">
                          <a:avLst/>
                        </a:prstGeom>
                        <a:noFill/>
                        <a:ln w="12700" cap="flat">
                          <a:noFill/>
                          <a:miter lim="400000"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  <xdr:txBody>
                        <a:bodyPr rot="0" spcFirstLastPara="1" vertOverflow="clip" horzOverflow="clip" vert="horz" wrap="square" lIns="45718" tIns="45718" rIns="45718" bIns="45718" numCol="1" spcCol="38100" rtlCol="0" anchor="ctr">
                          <a:noAutofit/>
                        </a:bodyPr>
                        <a:lstStyle/>
                        <a:p>
                          <a:pPr marL="0" marR="0" indent="0" algn="ctr" defTabSz="914400" rtl="0" fontAlgn="auto" latinLnBrk="0" hangingPunct="0">
                            <a:lnSpc>
                              <a:spcPct val="100000"/>
                            </a:lnSpc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Tx/>
                            <a:buSzTx/>
                            <a:buFontTx/>
                            <a:buNone/>
                          </a:pPr>
                          <a:r>
                            <a:rPr kumimoji="0" lang="en-US" altLang="ja-JP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FFC00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rPr>
                            <a:t>31</a:t>
                          </a:r>
                          <a:endParaRPr kumimoji="0" lang="ja-JP" altLang="en-US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endParaRPr>
                        </a:p>
                      </xdr:txBody>
                    </xdr:sp>
                    <xdr:sp macro="" textlink="">
                      <xdr:nvSpPr>
                        <xdr:cNvPr id="6371" name="テキスト ボックス 6370">
                          <a:extLst>
                            <a:ext uri="{FF2B5EF4-FFF2-40B4-BE49-F238E27FC236}">
                              <a16:creationId xmlns:a16="http://schemas.microsoft.com/office/drawing/2014/main" id="{B8CEEAA8-1585-F441-3866-FB379E358DC4}"/>
                            </a:ext>
                          </a:extLst>
                        </xdr:cNvPr>
                        <xdr:cNvSpPr txBox="1"/>
                      </xdr:nvSpPr>
                      <xdr:spPr bwMode="auto">
                        <a:xfrm>
                          <a:off x="15376421" y="17776027"/>
                          <a:ext cx="505040" cy="477858"/>
                        </a:xfrm>
                        <a:prstGeom prst="rect">
                          <a:avLst/>
                        </a:prstGeom>
                        <a:noFill/>
                        <a:ln w="12700" cap="flat">
                          <a:noFill/>
                          <a:miter lim="400000"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  <xdr:txBody>
                        <a:bodyPr rot="0" spcFirstLastPara="1" vertOverflow="clip" horzOverflow="clip" vert="horz" wrap="square" lIns="45718" tIns="45718" rIns="45718" bIns="45718" numCol="1" spcCol="38100" rtlCol="0" anchor="ctr">
                          <a:noAutofit/>
                        </a:bodyPr>
                        <a:lstStyle/>
                        <a:p>
                          <a:pPr marL="0" marR="0" indent="0" algn="ctr" defTabSz="914400" rtl="0" fontAlgn="auto" latinLnBrk="0" hangingPunct="0">
                            <a:lnSpc>
                              <a:spcPct val="100000"/>
                            </a:lnSpc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Tx/>
                            <a:buSzTx/>
                            <a:buFontTx/>
                            <a:buNone/>
                          </a:pPr>
                          <a:r>
                            <a:rPr kumimoji="0" lang="en-US" altLang="ja-JP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FFC00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rPr>
                            <a:t>33</a:t>
                          </a:r>
                          <a:endParaRPr kumimoji="0" lang="ja-JP" altLang="en-US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endParaRPr>
                        </a:p>
                      </xdr:txBody>
                    </xdr:sp>
                    <xdr:sp macro="" textlink="">
                      <xdr:nvSpPr>
                        <xdr:cNvPr id="6372" name="テキスト ボックス 6371">
                          <a:extLst>
                            <a:ext uri="{FF2B5EF4-FFF2-40B4-BE49-F238E27FC236}">
                              <a16:creationId xmlns:a16="http://schemas.microsoft.com/office/drawing/2014/main" id="{E5E3754E-B1B0-FA9F-2E89-D827649450D2}"/>
                            </a:ext>
                          </a:extLst>
                        </xdr:cNvPr>
                        <xdr:cNvSpPr txBox="1"/>
                      </xdr:nvSpPr>
                      <xdr:spPr bwMode="auto">
                        <a:xfrm>
                          <a:off x="15709938" y="17269497"/>
                          <a:ext cx="495511" cy="487416"/>
                        </a:xfrm>
                        <a:prstGeom prst="rect">
                          <a:avLst/>
                        </a:prstGeom>
                        <a:noFill/>
                        <a:ln w="12700" cap="flat">
                          <a:noFill/>
                          <a:miter lim="400000"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  <xdr:txBody>
                        <a:bodyPr rot="0" spcFirstLastPara="1" vertOverflow="clip" horzOverflow="clip" vert="horz" wrap="square" lIns="45718" tIns="45718" rIns="45718" bIns="45718" numCol="1" spcCol="38100" rtlCol="0" anchor="ctr">
                          <a:noAutofit/>
                        </a:bodyPr>
                        <a:lstStyle/>
                        <a:p>
                          <a:pPr marL="0" marR="0" indent="0" algn="ctr" defTabSz="914400" rtl="0" fontAlgn="auto" latinLnBrk="0" hangingPunct="0">
                            <a:lnSpc>
                              <a:spcPct val="100000"/>
                            </a:lnSpc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Tx/>
                            <a:buSzTx/>
                            <a:buFontTx/>
                            <a:buNone/>
                          </a:pPr>
                          <a:r>
                            <a:rPr kumimoji="0" lang="en-US" altLang="ja-JP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FFC00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rPr>
                            <a:t>34</a:t>
                          </a:r>
                          <a:endParaRPr kumimoji="0" lang="ja-JP" altLang="en-US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endParaRPr>
                        </a:p>
                      </xdr:txBody>
                    </xdr:sp>
                    <xdr:sp macro="" textlink="">
                      <xdr:nvSpPr>
                        <xdr:cNvPr id="6373" name="テキスト ボックス 6372">
                          <a:extLst>
                            <a:ext uri="{FF2B5EF4-FFF2-40B4-BE49-F238E27FC236}">
                              <a16:creationId xmlns:a16="http://schemas.microsoft.com/office/drawing/2014/main" id="{E5421DFA-8B1E-BDDD-6592-5FA876753D7A}"/>
                            </a:ext>
                          </a:extLst>
                        </xdr:cNvPr>
                        <xdr:cNvSpPr txBox="1"/>
                      </xdr:nvSpPr>
                      <xdr:spPr bwMode="auto">
                        <a:xfrm>
                          <a:off x="15995810" y="17240826"/>
                          <a:ext cx="495511" cy="477858"/>
                        </a:xfrm>
                        <a:prstGeom prst="rect">
                          <a:avLst/>
                        </a:prstGeom>
                        <a:noFill/>
                        <a:ln w="12700" cap="flat">
                          <a:noFill/>
                          <a:miter lim="400000"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  <xdr:txBody>
                        <a:bodyPr rot="0" spcFirstLastPara="1" vertOverflow="clip" horzOverflow="clip" vert="horz" wrap="square" lIns="45718" tIns="45718" rIns="45718" bIns="45718" numCol="1" spcCol="38100" rtlCol="0" anchor="ctr">
                          <a:noAutofit/>
                        </a:bodyPr>
                        <a:lstStyle/>
                        <a:p>
                          <a:pPr marL="0" marR="0" indent="0" algn="ctr" defTabSz="914400" rtl="0" fontAlgn="auto" latinLnBrk="0" hangingPunct="0">
                            <a:lnSpc>
                              <a:spcPct val="100000"/>
                            </a:lnSpc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Tx/>
                            <a:buSzTx/>
                            <a:buFontTx/>
                            <a:buNone/>
                          </a:pPr>
                          <a:r>
                            <a:rPr kumimoji="0" lang="en-US" altLang="ja-JP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FFC00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rPr>
                            <a:t>35</a:t>
                          </a:r>
                          <a:endParaRPr kumimoji="0" lang="ja-JP" altLang="en-US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endParaRPr>
                        </a:p>
                      </xdr:txBody>
                    </xdr:sp>
                    <xdr:sp macro="" textlink="">
                      <xdr:nvSpPr>
                        <xdr:cNvPr id="28898" name="テキスト ボックス 28897">
                          <a:extLst>
                            <a:ext uri="{FF2B5EF4-FFF2-40B4-BE49-F238E27FC236}">
                              <a16:creationId xmlns:a16="http://schemas.microsoft.com/office/drawing/2014/main" id="{B1D3EDAF-DC62-4170-9BB1-B289A363DEE7}"/>
                            </a:ext>
                          </a:extLst>
                        </xdr:cNvPr>
                        <xdr:cNvSpPr txBox="1"/>
                      </xdr:nvSpPr>
                      <xdr:spPr bwMode="auto">
                        <a:xfrm>
                          <a:off x="16510379" y="17890713"/>
                          <a:ext cx="485982" cy="477858"/>
                        </a:xfrm>
                        <a:prstGeom prst="rect">
                          <a:avLst/>
                        </a:prstGeom>
                        <a:noFill/>
                        <a:ln w="12700" cap="flat">
                          <a:noFill/>
                          <a:miter lim="400000"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  <xdr:txBody>
                        <a:bodyPr rot="0" spcFirstLastPara="1" vertOverflow="clip" horzOverflow="clip" vert="horz" wrap="square" lIns="45718" tIns="45718" rIns="45718" bIns="45718" numCol="1" spcCol="38100" rtlCol="0" anchor="ctr">
                          <a:noAutofit/>
                        </a:bodyPr>
                        <a:lstStyle/>
                        <a:p>
                          <a:pPr marL="0" marR="0" indent="0" algn="ctr" defTabSz="914400" rtl="0" fontAlgn="auto" latinLnBrk="0" hangingPunct="0">
                            <a:lnSpc>
                              <a:spcPct val="100000"/>
                            </a:lnSpc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Tx/>
                            <a:buSzTx/>
                            <a:buFontTx/>
                            <a:buNone/>
                          </a:pPr>
                          <a:r>
                            <a:rPr kumimoji="0" lang="en-US" altLang="ja-JP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FFC00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rPr>
                            <a:t>36</a:t>
                          </a:r>
                          <a:endParaRPr kumimoji="0" lang="ja-JP" altLang="en-US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endParaRPr>
                        </a:p>
                      </xdr:txBody>
                    </xdr:sp>
                    <xdr:cxnSp macro="">
                      <xdr:nvCxnSpPr>
                        <xdr:cNvPr id="28922" name="直線コネクタ 28921">
                          <a:extLst>
                            <a:ext uri="{FF2B5EF4-FFF2-40B4-BE49-F238E27FC236}">
                              <a16:creationId xmlns:a16="http://schemas.microsoft.com/office/drawing/2014/main" id="{0AA88C4B-BAD4-5B86-355A-93AF424B511E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14833264" y="17288612"/>
                          <a:ext cx="142936" cy="0"/>
                        </a:xfrm>
                        <a:prstGeom prst="line">
                          <a:avLst/>
                        </a:prstGeom>
                        <a:noFill/>
                        <a:ln w="57150" cap="flat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prstDash val="solid"/>
                          <a:round/>
                        </a:ln>
                        <a:effectLst/>
                        <a:sp3d/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none"/>
                      </xdr:style>
                    </xdr:cxnSp>
                    <xdr:grpSp>
                      <xdr:nvGrpSpPr>
                        <xdr:cNvPr id="32810" name="グループ化 28944">
                          <a:extLst>
                            <a:ext uri="{FF2B5EF4-FFF2-40B4-BE49-F238E27FC236}">
                              <a16:creationId xmlns:a16="http://schemas.microsoft.com/office/drawing/2014/main" id="{AAB992F1-D967-7958-BB9C-E1D278A3A69D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0802471" y="8247529"/>
                          <a:ext cx="10348561" cy="9072190"/>
                          <a:chOff x="10802471" y="8247529"/>
                          <a:chExt cx="10348561" cy="9072190"/>
                        </a:xfrm>
                      </xdr:grpSpPr>
                      <xdr:pic>
                        <xdr:nvPicPr>
                          <xdr:cNvPr id="32811" name="図 1">
                            <a:extLst>
                              <a:ext uri="{FF2B5EF4-FFF2-40B4-BE49-F238E27FC236}">
                                <a16:creationId xmlns:a16="http://schemas.microsoft.com/office/drawing/2014/main" id="{3C34A3F9-0E0B-6D56-7416-4631BA261A55}"/>
                              </a:ext>
                            </a:extLst>
                          </xdr:cNvPr>
                          <xdr:cNvPicPr>
                            <a:picLocks noChangeAspect="1" noChangeArrowheads="1"/>
                          </xdr:cNvPicPr>
                        </xdr:nvPicPr>
                        <xdr:blipFill>
                          <a:blip xmlns:r="http://schemas.openxmlformats.org/officeDocument/2006/relationships" r:embed="rId2">
                            <a:extLst>
                              <a:ext uri="{28A0092B-C50C-407E-A947-70E740481C1C}">
                                <a14:useLocalDpi xmlns:a14="http://schemas.microsoft.com/office/drawing/2010/main" val="0"/>
                              </a:ext>
                            </a:extLst>
                          </a:blip>
                          <a:srcRect l="18475" t="9045" r="18935"/>
                          <a:stretch>
                            <a:fillRect/>
                          </a:stretch>
                        </xdr:blipFill>
                        <xdr:spPr bwMode="auto">
                          <a:xfrm>
                            <a:off x="10981763" y="8325970"/>
                            <a:ext cx="10169269" cy="8004573"/>
                          </a:xfrm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solidFill>
                                  <a:srgbClr val="FFFFFF"/>
                                </a:solidFill>
                              </a14:hiddenFill>
                            </a:ext>
                            <a:ext uri="{91240B29-F687-4F45-9708-019B960494DF}">
                              <a14:hiddenLine xmlns:a14="http://schemas.microsoft.com/office/drawing/2010/main" w="9525">
                                <a:solidFill>
                                  <a:srgbClr val="000000"/>
                                </a:solidFill>
                                <a:miter lim="800000"/>
                                <a:headEnd/>
                                <a:tailEnd/>
                              </a14:hiddenLine>
                            </a:ext>
                          </a:extLst>
                        </xdr:spPr>
                      </xdr:pic>
                      <xdr:sp macro="" textlink="">
                        <xdr:nvSpPr>
                          <xdr:cNvPr id="6393" name="テキスト ボックス 6392">
                            <a:extLst>
                              <a:ext uri="{FF2B5EF4-FFF2-40B4-BE49-F238E27FC236}">
                                <a16:creationId xmlns:a16="http://schemas.microsoft.com/office/drawing/2014/main" id="{37FF878C-BB83-A3D7-1D32-EB43216CE803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5557473" y="13417958"/>
                            <a:ext cx="485982" cy="496973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53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149" name="テキスト ボックス 148">
                            <a:extLst>
                              <a:ext uri="{FF2B5EF4-FFF2-40B4-BE49-F238E27FC236}">
                                <a16:creationId xmlns:a16="http://schemas.microsoft.com/office/drawing/2014/main" id="{7C1C7BF7-1138-5695-8602-02B5AD79831F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4595038" y="11477852"/>
                            <a:ext cx="495511" cy="468301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60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95" name="テキスト ボックス 6394">
                            <a:extLst>
                              <a:ext uri="{FF2B5EF4-FFF2-40B4-BE49-F238E27FC236}">
                                <a16:creationId xmlns:a16="http://schemas.microsoft.com/office/drawing/2014/main" id="{D1A80059-AB00-E89C-23CC-B129EB184137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6024397" y="13542201"/>
                            <a:ext cx="495511" cy="477858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54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99" name="テキスト ボックス 6398">
                            <a:extLst>
                              <a:ext uri="{FF2B5EF4-FFF2-40B4-BE49-F238E27FC236}">
                                <a16:creationId xmlns:a16="http://schemas.microsoft.com/office/drawing/2014/main" id="{6F798B20-8041-C9AB-3F52-C8E7D2D11B9D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5776641" y="12806299"/>
                            <a:ext cx="495511" cy="477858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58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90" name="テキスト ボックス 6389">
                            <a:extLst>
                              <a:ext uri="{FF2B5EF4-FFF2-40B4-BE49-F238E27FC236}">
                                <a16:creationId xmlns:a16="http://schemas.microsoft.com/office/drawing/2014/main" id="{921837A4-750B-0D88-D2C4-758A091FBC6B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5481240" y="14153860"/>
                            <a:ext cx="495511" cy="468301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50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91" name="テキスト ボックス 6390">
                            <a:extLst>
                              <a:ext uri="{FF2B5EF4-FFF2-40B4-BE49-F238E27FC236}">
                                <a16:creationId xmlns:a16="http://schemas.microsoft.com/office/drawing/2014/main" id="{52ECFA13-460C-D501-5336-45ABAB62D6CF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5900519" y="15014005"/>
                            <a:ext cx="495511" cy="477858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51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92" name="テキスト ボックス 6391">
                            <a:extLst>
                              <a:ext uri="{FF2B5EF4-FFF2-40B4-BE49-F238E27FC236}">
                                <a16:creationId xmlns:a16="http://schemas.microsoft.com/office/drawing/2014/main" id="{44E6A16F-D277-E3F6-5BC3-C718E572EA3C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6472263" y="14727290"/>
                            <a:ext cx="495511" cy="468301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52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96" name="テキスト ボックス 6395">
                            <a:extLst>
                              <a:ext uri="{FF2B5EF4-FFF2-40B4-BE49-F238E27FC236}">
                                <a16:creationId xmlns:a16="http://schemas.microsoft.com/office/drawing/2014/main" id="{BE78E555-C505-7E37-8D5B-3A6812E592A8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6853425" y="13637773"/>
                            <a:ext cx="485982" cy="487416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55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97" name="テキスト ボックス 6396">
                            <a:extLst>
                              <a:ext uri="{FF2B5EF4-FFF2-40B4-BE49-F238E27FC236}">
                                <a16:creationId xmlns:a16="http://schemas.microsoft.com/office/drawing/2014/main" id="{E0DCB7BE-33E3-99B0-328B-A9F13A4D1A63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4871380" y="12720284"/>
                            <a:ext cx="495511" cy="468301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56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78" name="テキスト ボックス 6377">
                            <a:extLst>
                              <a:ext uri="{FF2B5EF4-FFF2-40B4-BE49-F238E27FC236}">
                                <a16:creationId xmlns:a16="http://schemas.microsoft.com/office/drawing/2014/main" id="{D7A06539-58D6-0AE9-33E3-0C9F19E53AFF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4375869" y="15520535"/>
                            <a:ext cx="495511" cy="468301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FFC00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45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FFC00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83" name="テキスト ボックス 6382">
                            <a:extLst>
                              <a:ext uri="{FF2B5EF4-FFF2-40B4-BE49-F238E27FC236}">
                                <a16:creationId xmlns:a16="http://schemas.microsoft.com/office/drawing/2014/main" id="{CDD68AB3-026A-914D-3D50-74A44901A2DC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2698754" y="16829867"/>
                            <a:ext cx="495511" cy="487416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FFC00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42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FFC00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84" name="テキスト ボックス 6383">
                            <a:extLst>
                              <a:ext uri="{FF2B5EF4-FFF2-40B4-BE49-F238E27FC236}">
                                <a16:creationId xmlns:a16="http://schemas.microsoft.com/office/drawing/2014/main" id="{4CCD6F13-CDC0-C0AE-A0F9-7979E73EC6AD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3127562" y="15883707"/>
                            <a:ext cx="495511" cy="477858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FFC00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43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FFC00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86" name="テキスト ボックス 6385">
                            <a:extLst>
                              <a:ext uri="{FF2B5EF4-FFF2-40B4-BE49-F238E27FC236}">
                                <a16:creationId xmlns:a16="http://schemas.microsoft.com/office/drawing/2014/main" id="{DB8875B8-4425-A457-ACD7-DF536A8A4720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5166781" y="15138248"/>
                            <a:ext cx="505040" cy="477858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FFC00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47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FFC00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89" name="テキスト ボックス 6388">
                            <a:extLst>
                              <a:ext uri="{FF2B5EF4-FFF2-40B4-BE49-F238E27FC236}">
                                <a16:creationId xmlns:a16="http://schemas.microsoft.com/office/drawing/2014/main" id="{1B47C6B1-FE7B-3F7B-295D-54170FE38434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5776641" y="12404898"/>
                            <a:ext cx="485982" cy="477858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49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98" name="テキスト ボックス 6397">
                            <a:extLst>
                              <a:ext uri="{FF2B5EF4-FFF2-40B4-BE49-F238E27FC236}">
                                <a16:creationId xmlns:a16="http://schemas.microsoft.com/office/drawing/2014/main" id="{4B56C9A9-CCB4-1086-A6E5-ED3694CE63A4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5100078" y="12978328"/>
                            <a:ext cx="505040" cy="487416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57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cxnSp macro="">
                        <xdr:nvCxnSpPr>
                          <xdr:cNvPr id="6524" name="直線コネクタ 6523">
                            <a:extLst>
                              <a:ext uri="{FF2B5EF4-FFF2-40B4-BE49-F238E27FC236}">
                                <a16:creationId xmlns:a16="http://schemas.microsoft.com/office/drawing/2014/main" id="{1FA35F9C-B1B4-A9EE-A910-6ED02984ABB8}"/>
                              </a:ext>
                            </a:extLst>
                          </xdr:cNvPr>
                          <xdr:cNvCxnSpPr/>
                        </xdr:nvCxnSpPr>
                        <xdr:spPr>
                          <a:xfrm flipV="1">
                            <a:off x="16110158" y="10139849"/>
                            <a:ext cx="1086313" cy="9557"/>
                          </a:xfrm>
                          <a:prstGeom prst="line">
                            <a:avLst/>
                          </a:prstGeom>
                          <a:noFill/>
                          <a:ln w="57150" cap="flat">
                            <a:solidFill>
                              <a:schemeClr val="tx1">
                                <a:lumMod val="50000"/>
                                <a:lumOff val="50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</xdr:cxnSp>
                      <xdr:cxnSp macro="">
                        <xdr:nvCxnSpPr>
                          <xdr:cNvPr id="28896" name="直線コネクタ 28895">
                            <a:extLst>
                              <a:ext uri="{FF2B5EF4-FFF2-40B4-BE49-F238E27FC236}">
                                <a16:creationId xmlns:a16="http://schemas.microsoft.com/office/drawing/2014/main" id="{ACEFD58F-5ABB-44B6-08BC-CD953F9B47F1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17444227" y="10646379"/>
                            <a:ext cx="514569" cy="0"/>
                          </a:xfrm>
                          <a:prstGeom prst="line">
                            <a:avLst/>
                          </a:prstGeom>
                          <a:noFill/>
                          <a:ln w="57150" cap="flat">
                            <a:solidFill>
                              <a:schemeClr val="tx1">
                                <a:lumMod val="50000"/>
                                <a:lumOff val="50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</xdr:cxnSp>
                      <xdr:cxnSp macro="">
                        <xdr:nvCxnSpPr>
                          <xdr:cNvPr id="28928" name="直線コネクタ 28927">
                            <a:extLst>
                              <a:ext uri="{FF2B5EF4-FFF2-40B4-BE49-F238E27FC236}">
                                <a16:creationId xmlns:a16="http://schemas.microsoft.com/office/drawing/2014/main" id="{CA618584-B96D-731D-0C00-1AC5A930BD69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13928003" y="15463192"/>
                            <a:ext cx="142936" cy="0"/>
                          </a:xfrm>
                          <a:prstGeom prst="line">
                            <a:avLst/>
                          </a:prstGeom>
                          <a:noFill/>
                          <a:ln w="57150" cap="flat">
                            <a:solidFill>
                              <a:schemeClr val="tx1">
                                <a:lumMod val="50000"/>
                                <a:lumOff val="50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</xdr:cxnSp>
                      <xdr:sp macro="" textlink="">
                        <xdr:nvSpPr>
                          <xdr:cNvPr id="28929" name="テキスト ボックス 28928">
                            <a:extLst>
                              <a:ext uri="{FF2B5EF4-FFF2-40B4-BE49-F238E27FC236}">
                                <a16:creationId xmlns:a16="http://schemas.microsoft.com/office/drawing/2014/main" id="{9C5AC8B4-C8CA-7F81-38E1-221647344E90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5576531" y="15568321"/>
                            <a:ext cx="495511" cy="468301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FFC00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46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FFC00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28930" name="テキスト ボックス 28929">
                            <a:extLst>
                              <a:ext uri="{FF2B5EF4-FFF2-40B4-BE49-F238E27FC236}">
                                <a16:creationId xmlns:a16="http://schemas.microsoft.com/office/drawing/2014/main" id="{423D0F7C-3441-2F38-76E2-FC49E517F7AA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3918474" y="14383232"/>
                            <a:ext cx="495511" cy="477858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48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cxnSp macro="">
                        <xdr:nvCxnSpPr>
                          <xdr:cNvPr id="28931" name="直線コネクタ 28930">
                            <a:extLst>
                              <a:ext uri="{FF2B5EF4-FFF2-40B4-BE49-F238E27FC236}">
                                <a16:creationId xmlns:a16="http://schemas.microsoft.com/office/drawing/2014/main" id="{4C1257E9-A799-DE0D-D052-A868ACA5F410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14290108" y="14650833"/>
                            <a:ext cx="323988" cy="114686"/>
                          </a:xfrm>
                          <a:prstGeom prst="line">
                            <a:avLst/>
                          </a:prstGeom>
                          <a:ln w="22225">
                            <a:solidFill>
                              <a:srgbClr val="00B050"/>
                            </a:solidFill>
                          </a:ln>
                        </xdr:spPr>
                        <xdr:style>
                          <a:lnRef idx="1">
                            <a:schemeClr val="accent6"/>
                          </a:lnRef>
                          <a:fillRef idx="0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sp macro="" textlink="">
                        <xdr:nvSpPr>
                          <xdr:cNvPr id="28932" name="テキスト ボックス 28931">
                            <a:extLst>
                              <a:ext uri="{FF2B5EF4-FFF2-40B4-BE49-F238E27FC236}">
                                <a16:creationId xmlns:a16="http://schemas.microsoft.com/office/drawing/2014/main" id="{C838D5E6-8054-A2BA-6F46-A6FB8123D866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4032823" y="13685558"/>
                            <a:ext cx="505040" cy="477858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49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cxnSp macro="">
                        <xdr:nvCxnSpPr>
                          <xdr:cNvPr id="28933" name="直線コネクタ 28932">
                            <a:extLst>
                              <a:ext uri="{FF2B5EF4-FFF2-40B4-BE49-F238E27FC236}">
                                <a16:creationId xmlns:a16="http://schemas.microsoft.com/office/drawing/2014/main" id="{09E4FE2E-1368-EE12-48FB-D27D48C181C9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13022742" y="14488361"/>
                            <a:ext cx="619389" cy="0"/>
                          </a:xfrm>
                          <a:prstGeom prst="line">
                            <a:avLst/>
                          </a:prstGeom>
                          <a:noFill/>
                          <a:ln w="57150" cap="flat">
                            <a:solidFill>
                              <a:schemeClr val="tx1">
                                <a:lumMod val="50000"/>
                                <a:lumOff val="50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</xdr:cxnSp>
                      <xdr:cxnSp macro="">
                        <xdr:nvCxnSpPr>
                          <xdr:cNvPr id="28935" name="直線コネクタ 28934">
                            <a:extLst>
                              <a:ext uri="{FF2B5EF4-FFF2-40B4-BE49-F238E27FC236}">
                                <a16:creationId xmlns:a16="http://schemas.microsoft.com/office/drawing/2014/main" id="{7D6E369E-9DD1-58F2-0240-B132DF7563E3}"/>
                              </a:ext>
                            </a:extLst>
                          </xdr:cNvPr>
                          <xdr:cNvCxnSpPr/>
                        </xdr:nvCxnSpPr>
                        <xdr:spPr>
                          <a:xfrm flipH="1">
                            <a:off x="17634808" y="14115631"/>
                            <a:ext cx="9529" cy="1280661"/>
                          </a:xfrm>
                          <a:prstGeom prst="line">
                            <a:avLst/>
                          </a:prstGeom>
                          <a:noFill/>
                          <a:ln w="57150" cap="flat">
                            <a:solidFill>
                              <a:schemeClr val="tx1">
                                <a:lumMod val="50000"/>
                                <a:lumOff val="50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</xdr:cxnSp>
                      <xdr:cxnSp macro="">
                        <xdr:nvCxnSpPr>
                          <xdr:cNvPr id="28937" name="直線コネクタ 28936">
                            <a:extLst>
                              <a:ext uri="{FF2B5EF4-FFF2-40B4-BE49-F238E27FC236}">
                                <a16:creationId xmlns:a16="http://schemas.microsoft.com/office/drawing/2014/main" id="{65160F0B-9006-7B85-CDA6-4B698D6D1891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13889887" y="12997442"/>
                            <a:ext cx="619389" cy="0"/>
                          </a:xfrm>
                          <a:prstGeom prst="line">
                            <a:avLst/>
                          </a:prstGeom>
                          <a:noFill/>
                          <a:ln w="57150" cap="flat">
                            <a:solidFill>
                              <a:schemeClr val="tx1">
                                <a:lumMod val="50000"/>
                                <a:lumOff val="50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</xdr:cxnSp>
                      <xdr:sp macro="" textlink="">
                        <xdr:nvSpPr>
                          <xdr:cNvPr id="28940" name="テキスト ボックス 28939">
                            <a:extLst>
                              <a:ext uri="{FF2B5EF4-FFF2-40B4-BE49-F238E27FC236}">
                                <a16:creationId xmlns:a16="http://schemas.microsoft.com/office/drawing/2014/main" id="{9021B843-9A76-8A33-5029-33469B9ECEA2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5595589" y="12013054"/>
                            <a:ext cx="495511" cy="468301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59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cxnSp macro="">
                        <xdr:nvCxnSpPr>
                          <xdr:cNvPr id="28941" name="直線コネクタ 28940">
                            <a:extLst>
                              <a:ext uri="{FF2B5EF4-FFF2-40B4-BE49-F238E27FC236}">
                                <a16:creationId xmlns:a16="http://schemas.microsoft.com/office/drawing/2014/main" id="{F96F040B-CDCF-1832-CD9D-9D5463DF3C48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16338856" y="12959214"/>
                            <a:ext cx="743267" cy="38229"/>
                          </a:xfrm>
                          <a:prstGeom prst="line">
                            <a:avLst/>
                          </a:prstGeom>
                          <a:noFill/>
                          <a:ln w="57150" cap="flat">
                            <a:solidFill>
                              <a:schemeClr val="tx1">
                                <a:lumMod val="50000"/>
                                <a:lumOff val="50000"/>
                              </a:schemeClr>
                            </a:solidFill>
                            <a:prstDash val="solid"/>
                            <a:round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</xdr:cxnSp>
                      <xdr:sp macro="" textlink="">
                        <xdr:nvSpPr>
                          <xdr:cNvPr id="28943" name="テキスト ボックス 28942">
                            <a:extLst>
                              <a:ext uri="{FF2B5EF4-FFF2-40B4-BE49-F238E27FC236}">
                                <a16:creationId xmlns:a16="http://schemas.microsoft.com/office/drawing/2014/main" id="{A758664C-F496-9528-3462-C0CA65A5F43A}"/>
                              </a:ext>
                            </a:extLst>
                          </xdr:cNvPr>
                          <xdr:cNvSpPr txBox="1"/>
                        </xdr:nvSpPr>
                        <xdr:spPr bwMode="auto">
                          <a:xfrm>
                            <a:off x="15195368" y="10999994"/>
                            <a:ext cx="505040" cy="468301"/>
                          </a:xfrm>
                          <a:prstGeom prst="rect">
                            <a:avLst/>
                          </a:prstGeom>
                          <a:noFill/>
                          <a:ln w="12700" cap="flat">
                            <a:noFill/>
                            <a:miter lim="400000"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clip" horzOverflow="clip" vert="horz" wrap="square" lIns="45718" tIns="45718" rIns="45718" bIns="45718" numCol="1" spcCol="38100" rtlCol="0" anchor="ctr">
                            <a:noAutofit/>
                          </a:bodyPr>
                          <a:lstStyle/>
                          <a:p>
                            <a:pPr marL="0" marR="0" indent="0" algn="ctr" defTabSz="914400" rtl="0" fontAlgn="auto" latinLnBrk="0" hangingPunct="0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</a:pPr>
                            <a:r>
                              <a:rPr kumimoji="0" lang="en-US" altLang="ja-JP" sz="1600" b="1" i="0" u="none" strike="noStrike" cap="none" spc="0" normalizeH="0" baseline="0">
                                <a:ln>
                                  <a:noFill/>
                                </a:ln>
                                <a:solidFill>
                                  <a:srgbClr val="00B050"/>
                                </a:solidFill>
                                <a:effectLst/>
                                <a:uFillTx/>
                                <a:latin typeface="+mn-lt"/>
                                <a:ea typeface="+mn-ea"/>
                                <a:cs typeface="+mn-cs"/>
                                <a:sym typeface="ヒラギノ角ゴ ProN W3"/>
                              </a:rPr>
                              <a:t>61</a:t>
                            </a:r>
                            <a:endParaRPr kumimoji="0" lang="ja-JP" altLang="en-US" sz="1600" b="1" i="0" u="none" strike="noStrike" cap="none" spc="0" normalizeH="0" baseline="0">
                              <a:ln>
                                <a:noFill/>
                              </a:ln>
                              <a:solidFill>
                                <a:srgbClr val="00B050"/>
                              </a:solidFill>
                              <a:effectLst/>
                              <a:uFillTx/>
                              <a:latin typeface="+mn-lt"/>
                              <a:ea typeface="+mn-ea"/>
                              <a:cs typeface="+mn-cs"/>
                              <a:sym typeface="ヒラギノ角ゴ ProN W3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28944" name="正方形/長方形 28943">
                            <a:extLst>
                              <a:ext uri="{FF2B5EF4-FFF2-40B4-BE49-F238E27FC236}">
                                <a16:creationId xmlns:a16="http://schemas.microsoft.com/office/drawing/2014/main" id="{26B0C427-85D9-EFED-7875-D820CAF7091D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10802471" y="8247529"/>
                            <a:ext cx="4459601" cy="1529147"/>
                          </a:xfrm>
                          <a:prstGeom prst="rect">
                            <a:avLst/>
                          </a:prstGeom>
                          <a:solidFill>
                            <a:schemeClr val="bg1"/>
                          </a:solidFill>
                          <a:ln w="25400" cap="flat">
                            <a:solidFill>
                              <a:schemeClr val="bg1"/>
                            </a:solidFill>
                            <a:prstDash val="solid"/>
                            <a:round/>
                          </a:ln>
                          <a:effectLst/>
                          <a:sp3d/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none"/>
                        </xdr:style>
                        <xdr:txBody>
                          <a:bodyPr rot="0" spcFirstLastPara="1" vertOverflow="overflow" horzOverflow="overflow" vert="horz" wrap="square" lIns="45718" tIns="45718" rIns="45718" bIns="45718" numCol="1" spcCol="38100" rtlCol="0" anchor="t">
                            <a:spAutoFit/>
                          </a:bodyPr>
                          <a:lstStyle/>
                          <a:p>
                            <a:endParaRPr lang="ja-JP" altLang="en-US"/>
                          </a:p>
                        </xdr:txBody>
                      </xdr:sp>
                    </xdr:grpSp>
                  </xdr:grpSp>
                  <xdr:sp macro="" textlink="">
                    <xdr:nvSpPr>
                      <xdr:cNvPr id="6508" name="テキスト ボックス 6507">
                        <a:extLst>
                          <a:ext uri="{FF2B5EF4-FFF2-40B4-BE49-F238E27FC236}">
                            <a16:creationId xmlns:a16="http://schemas.microsoft.com/office/drawing/2014/main" id="{FE0BB5F7-8876-44CB-1CBB-F2CA97B92FF7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4175759" y="19553661"/>
                        <a:ext cx="476453" cy="477858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13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6519" name="テキスト ボックス 6518">
                        <a:extLst>
                          <a:ext uri="{FF2B5EF4-FFF2-40B4-BE49-F238E27FC236}">
                            <a16:creationId xmlns:a16="http://schemas.microsoft.com/office/drawing/2014/main" id="{CFC748E8-691D-2C5E-7876-C8CF6E1A0746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6443676" y="18875102"/>
                        <a:ext cx="495511" cy="477858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24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6520" name="テキスト ボックス 6519">
                        <a:extLst>
                          <a:ext uri="{FF2B5EF4-FFF2-40B4-BE49-F238E27FC236}">
                            <a16:creationId xmlns:a16="http://schemas.microsoft.com/office/drawing/2014/main" id="{233D61BB-4A9B-FFDC-C9E5-81474DBFD827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6310269" y="18578830"/>
                        <a:ext cx="495511" cy="477858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25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6521" name="テキスト ボックス 6520">
                        <a:extLst>
                          <a:ext uri="{FF2B5EF4-FFF2-40B4-BE49-F238E27FC236}">
                            <a16:creationId xmlns:a16="http://schemas.microsoft.com/office/drawing/2014/main" id="{05F5BEF2-4914-7481-1760-C760501E3BDB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5652763" y="18550158"/>
                        <a:ext cx="495511" cy="477858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26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6526" name="テキスト ボックス 6525">
                        <a:extLst>
                          <a:ext uri="{FF2B5EF4-FFF2-40B4-BE49-F238E27FC236}">
                            <a16:creationId xmlns:a16="http://schemas.microsoft.com/office/drawing/2014/main" id="{E67E36C5-DBA8-49AE-814C-27A757A726E4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5595589" y="18798645"/>
                        <a:ext cx="495511" cy="477858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27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6527" name="テキスト ボックス 6526">
                        <a:extLst>
                          <a:ext uri="{FF2B5EF4-FFF2-40B4-BE49-F238E27FC236}">
                            <a16:creationId xmlns:a16="http://schemas.microsoft.com/office/drawing/2014/main" id="{AFB1465F-B45E-B439-1D57-54F4AC495FA4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5128665" y="18999345"/>
                        <a:ext cx="495511" cy="477858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28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71" name="テキスト ボックス 70">
                        <a:extLst>
                          <a:ext uri="{FF2B5EF4-FFF2-40B4-BE49-F238E27FC236}">
                            <a16:creationId xmlns:a16="http://schemas.microsoft.com/office/drawing/2014/main" id="{A6FD5A3C-EEF9-020C-24A8-0C65248D03E0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4471160" y="18760416"/>
                        <a:ext cx="495511" cy="477858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29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6368" name="テキスト ボックス 6367">
                        <a:extLst>
                          <a:ext uri="{FF2B5EF4-FFF2-40B4-BE49-F238E27FC236}">
                            <a16:creationId xmlns:a16="http://schemas.microsoft.com/office/drawing/2014/main" id="{3CD23C0E-E693-81B0-728A-7299DB8639B2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4671270" y="18225214"/>
                        <a:ext cx="495511" cy="487416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30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6370" name="テキスト ボックス 6369">
                        <a:extLst>
                          <a:ext uri="{FF2B5EF4-FFF2-40B4-BE49-F238E27FC236}">
                            <a16:creationId xmlns:a16="http://schemas.microsoft.com/office/drawing/2014/main" id="{766DF27C-3D2A-7B8A-0A65-9532EF7B3A4F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5957693" y="18368572"/>
                        <a:ext cx="495511" cy="477858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32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6381" name="テキスト ボックス 6380">
                        <a:extLst>
                          <a:ext uri="{FF2B5EF4-FFF2-40B4-BE49-F238E27FC236}">
                            <a16:creationId xmlns:a16="http://schemas.microsoft.com/office/drawing/2014/main" id="{7819DC20-EA11-3BBE-A97A-B7662FA34A14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5281130" y="16246880"/>
                        <a:ext cx="495511" cy="477858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41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6382" name="テキスト ボックス 6381">
                        <a:extLst>
                          <a:ext uri="{FF2B5EF4-FFF2-40B4-BE49-F238E27FC236}">
                            <a16:creationId xmlns:a16="http://schemas.microsoft.com/office/drawing/2014/main" id="{C4809756-65DE-F766-A542-CB4514CC86A8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5967222" y="16438024"/>
                        <a:ext cx="485982" cy="477858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40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28901" name="テキスト ボックス 28900">
                        <a:extLst>
                          <a:ext uri="{FF2B5EF4-FFF2-40B4-BE49-F238E27FC236}">
                            <a16:creationId xmlns:a16="http://schemas.microsoft.com/office/drawing/2014/main" id="{FFDABBCD-BACD-4321-C186-C017A81467B1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6605670" y="16906325"/>
                        <a:ext cx="495511" cy="468301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39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cxnSp macro="">
                    <xdr:nvCxnSpPr>
                      <xdr:cNvPr id="28903" name="直線コネクタ 28902">
                        <a:extLst>
                          <a:ext uri="{FF2B5EF4-FFF2-40B4-BE49-F238E27FC236}">
                            <a16:creationId xmlns:a16="http://schemas.microsoft.com/office/drawing/2014/main" id="{3A3D8560-2D3A-F923-56EE-0975A230C519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2117482" y="18339900"/>
                        <a:ext cx="581273" cy="0"/>
                      </a:xfrm>
                      <a:prstGeom prst="line">
                        <a:avLst/>
                      </a:prstGeom>
                      <a:noFill/>
                      <a:ln w="57150" cap="flat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prstDash val="solid"/>
                        <a:round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</xdr:cxnSp>
                  <xdr:cxnSp macro="">
                    <xdr:nvCxnSpPr>
                      <xdr:cNvPr id="28905" name="直線コネクタ 28904">
                        <a:extLst>
                          <a:ext uri="{FF2B5EF4-FFF2-40B4-BE49-F238E27FC236}">
                            <a16:creationId xmlns:a16="http://schemas.microsoft.com/office/drawing/2014/main" id="{68C6B9AC-2E76-2A87-09F8-0B0BAB817DB2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3232382" y="17833370"/>
                        <a:ext cx="419279" cy="0"/>
                      </a:xfrm>
                      <a:prstGeom prst="line">
                        <a:avLst/>
                      </a:prstGeom>
                      <a:noFill/>
                      <a:ln w="57150" cap="flat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prstDash val="solid"/>
                        <a:round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</xdr:cxnSp>
                  <xdr:cxnSp macro="">
                    <xdr:nvCxnSpPr>
                      <xdr:cNvPr id="28906" name="直線コネクタ 28905">
                        <a:extLst>
                          <a:ext uri="{FF2B5EF4-FFF2-40B4-BE49-F238E27FC236}">
                            <a16:creationId xmlns:a16="http://schemas.microsoft.com/office/drawing/2014/main" id="{8016E1D7-03C3-B3DC-006B-D1EEFD0B68E5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1621970" y="17126140"/>
                        <a:ext cx="457395" cy="0"/>
                      </a:xfrm>
                      <a:prstGeom prst="line">
                        <a:avLst/>
                      </a:prstGeom>
                      <a:noFill/>
                      <a:ln w="57150" cap="flat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prstDash val="solid"/>
                        <a:round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</xdr:cxnSp>
                  <xdr:cxnSp macro="">
                    <xdr:nvCxnSpPr>
                      <xdr:cNvPr id="28908" name="直線コネクタ 28907">
                        <a:extLst>
                          <a:ext uri="{FF2B5EF4-FFF2-40B4-BE49-F238E27FC236}">
                            <a16:creationId xmlns:a16="http://schemas.microsoft.com/office/drawing/2014/main" id="{5DC9A6BD-8926-9372-FB5D-BAACC600E15A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1984075" y="16390238"/>
                        <a:ext cx="581273" cy="0"/>
                      </a:xfrm>
                      <a:prstGeom prst="line">
                        <a:avLst/>
                      </a:prstGeom>
                      <a:noFill/>
                      <a:ln w="57150" cap="flat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prstDash val="solid"/>
                        <a:round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</xdr:cxnSp>
                  <xdr:cxnSp macro="">
                    <xdr:nvCxnSpPr>
                      <xdr:cNvPr id="28913" name="直線コネクタ 28912">
                        <a:extLst>
                          <a:ext uri="{FF2B5EF4-FFF2-40B4-BE49-F238E27FC236}">
                            <a16:creationId xmlns:a16="http://schemas.microsoft.com/office/drawing/2014/main" id="{4E0E89F7-ABA0-57BE-C85C-D3AC9A1BEC4F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3527783" y="16915882"/>
                        <a:ext cx="381162" cy="0"/>
                      </a:xfrm>
                      <a:prstGeom prst="line">
                        <a:avLst/>
                      </a:prstGeom>
                      <a:noFill/>
                      <a:ln w="57150" cap="flat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prstDash val="solid"/>
                        <a:round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</xdr:cxnSp>
                  <xdr:cxnSp macro="">
                    <xdr:nvCxnSpPr>
                      <xdr:cNvPr id="28915" name="直線コネクタ 28914">
                        <a:extLst>
                          <a:ext uri="{FF2B5EF4-FFF2-40B4-BE49-F238E27FC236}">
                            <a16:creationId xmlns:a16="http://schemas.microsoft.com/office/drawing/2014/main" id="{A1C60461-B18B-B513-C705-E779DEBCA528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4147172" y="17307726"/>
                        <a:ext cx="419279" cy="0"/>
                      </a:xfrm>
                      <a:prstGeom prst="line">
                        <a:avLst/>
                      </a:prstGeom>
                      <a:noFill/>
                      <a:ln w="57150" cap="flat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prstDash val="solid"/>
                        <a:round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</xdr:cxnSp>
                  <xdr:cxnSp macro="">
                    <xdr:nvCxnSpPr>
                      <xdr:cNvPr id="28916" name="直線コネクタ 28915">
                        <a:extLst>
                          <a:ext uri="{FF2B5EF4-FFF2-40B4-BE49-F238E27FC236}">
                            <a16:creationId xmlns:a16="http://schemas.microsoft.com/office/drawing/2014/main" id="{D0F9143A-7EA9-48E6-9815-A918C4E13B2E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4032823" y="16820310"/>
                        <a:ext cx="247756" cy="0"/>
                      </a:xfrm>
                      <a:prstGeom prst="line">
                        <a:avLst/>
                      </a:prstGeom>
                      <a:noFill/>
                      <a:ln w="57150" cap="flat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prstDash val="solid"/>
                        <a:round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</xdr:cxnSp>
                  <xdr:cxnSp macro="">
                    <xdr:nvCxnSpPr>
                      <xdr:cNvPr id="28918" name="直線コネクタ 28917">
                        <a:extLst>
                          <a:ext uri="{FF2B5EF4-FFF2-40B4-BE49-F238E27FC236}">
                            <a16:creationId xmlns:a16="http://schemas.microsoft.com/office/drawing/2014/main" id="{C2113710-67A3-4AC8-EBCC-F963BAD92EB8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4661741" y="17651784"/>
                        <a:ext cx="142936" cy="0"/>
                      </a:xfrm>
                      <a:prstGeom prst="line">
                        <a:avLst/>
                      </a:prstGeom>
                      <a:noFill/>
                      <a:ln w="57150" cap="flat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prstDash val="solid"/>
                        <a:round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</xdr:cxnSp>
                  <xdr:cxnSp macro="">
                    <xdr:nvCxnSpPr>
                      <xdr:cNvPr id="28920" name="直線コネクタ 28919">
                        <a:extLst>
                          <a:ext uri="{FF2B5EF4-FFF2-40B4-BE49-F238E27FC236}">
                            <a16:creationId xmlns:a16="http://schemas.microsoft.com/office/drawing/2014/main" id="{EC0D8BE5-C0CE-D2A4-35EF-B7723019C398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14652212" y="17728241"/>
                        <a:ext cx="171523" cy="19114"/>
                      </a:xfrm>
                      <a:prstGeom prst="line">
                        <a:avLst/>
                      </a:prstGeom>
                      <a:noFill/>
                      <a:ln w="57150" cap="flat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prstDash val="solid"/>
                        <a:round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</xdr:cxnSp>
                  <xdr:sp macro="" textlink="">
                    <xdr:nvSpPr>
                      <xdr:cNvPr id="28923" name="テキスト ボックス 28922">
                        <a:extLst>
                          <a:ext uri="{FF2B5EF4-FFF2-40B4-BE49-F238E27FC236}">
                            <a16:creationId xmlns:a16="http://schemas.microsoft.com/office/drawing/2014/main" id="{FD816D60-D02A-8932-855F-ACC63058C0A5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4671270" y="16686510"/>
                        <a:ext cx="505040" cy="468301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37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sp macro="" textlink="">
                    <xdr:nvSpPr>
                      <xdr:cNvPr id="28924" name="テキスト ボックス 28923">
                        <a:extLst>
                          <a:ext uri="{FF2B5EF4-FFF2-40B4-BE49-F238E27FC236}">
                            <a16:creationId xmlns:a16="http://schemas.microsoft.com/office/drawing/2014/main" id="{D8991F1D-B3DD-1F5F-80D5-5B534969C5EF}"/>
                          </a:ext>
                        </a:extLst>
                      </xdr:cNvPr>
                      <xdr:cNvSpPr txBox="1"/>
                    </xdr:nvSpPr>
                    <xdr:spPr bwMode="auto">
                      <a:xfrm>
                        <a:off x="15452653" y="16667396"/>
                        <a:ext cx="505040" cy="468301"/>
                      </a:xfrm>
                      <a:prstGeom prst="rect">
                        <a:avLst/>
                      </a:prstGeom>
                      <a:noFill/>
                      <a:ln w="12700" cap="flat">
                        <a:noFill/>
                        <a:miter lim="400000"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  <xdr:txBody>
                      <a:bodyPr rot="0" spcFirstLastPara="1" vertOverflow="clip" horzOverflow="clip" vert="horz" wrap="square" lIns="45718" tIns="45718" rIns="45718" bIns="45718" numCol="1" spcCol="38100" rtlCol="0" anchor="ctr">
                        <a:noAutofit/>
                      </a:bodyPr>
                      <a:lstStyle/>
                      <a:p>
                        <a:pPr marL="0" marR="0" indent="0" algn="ctr" defTabSz="914400" rtl="0" fontAlgn="auto" latinLnBrk="0" hangingPunct="0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</a:pPr>
                        <a:r>
                          <a:rPr kumimoji="0" lang="en-US" altLang="ja-JP" sz="1600" b="1" i="0" u="none" strike="noStrike" cap="none" spc="0" normalizeH="0" baseline="0">
                            <a:ln>
                              <a:noFill/>
                            </a:ln>
                            <a:solidFill>
                              <a:srgbClr val="FFC000"/>
                            </a:solidFill>
                            <a:effectLst/>
                            <a:uFillTx/>
                            <a:latin typeface="+mn-lt"/>
                            <a:ea typeface="+mn-ea"/>
                            <a:cs typeface="+mn-cs"/>
                            <a:sym typeface="ヒラギノ角ゴ ProN W3"/>
                          </a:rPr>
                          <a:t>38</a:t>
                        </a:r>
                        <a:endParaRPr kumimoji="0" lang="ja-JP" altLang="en-US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endParaRPr>
                      </a:p>
                    </xdr:txBody>
                  </xdr:sp>
                  <xdr:cxnSp macro="">
                    <xdr:nvCxnSpPr>
                      <xdr:cNvPr id="28925" name="直線コネクタ 28924">
                        <a:extLst>
                          <a:ext uri="{FF2B5EF4-FFF2-40B4-BE49-F238E27FC236}">
                            <a16:creationId xmlns:a16="http://schemas.microsoft.com/office/drawing/2014/main" id="{594FFFC9-7711-3C2E-9E2E-4A3FCCC49780}"/>
                          </a:ext>
                        </a:extLst>
                      </xdr:cNvPr>
                      <xdr:cNvCxnSpPr/>
                    </xdr:nvCxnSpPr>
                    <xdr:spPr>
                      <a:xfrm flipH="1">
                        <a:off x="14490218" y="16103523"/>
                        <a:ext cx="9529" cy="258044"/>
                      </a:xfrm>
                      <a:prstGeom prst="line">
                        <a:avLst/>
                      </a:prstGeom>
                      <a:noFill/>
                      <a:ln w="57150" cap="flat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  <a:prstDash val="solid"/>
                        <a:round/>
                      </a:ln>
                      <a:effectLst/>
                      <a:sp3d/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none"/>
                    </xdr:style>
                  </xdr:cxnSp>
                </xdr:grpSp>
                <xdr:sp macro="" textlink="">
                  <xdr:nvSpPr>
                    <xdr:cNvPr id="6505" name="テキスト ボックス 6504">
                      <a:extLst>
                        <a:ext uri="{FF2B5EF4-FFF2-40B4-BE49-F238E27FC236}">
                          <a16:creationId xmlns:a16="http://schemas.microsoft.com/office/drawing/2014/main" id="{CA0B3660-1096-7F77-EC33-D5AA44922C93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5214427" y="21025465"/>
                      <a:ext cx="495511" cy="47785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0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9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6" name="テキスト ボックス 6505">
                      <a:extLst>
                        <a:ext uri="{FF2B5EF4-FFF2-40B4-BE49-F238E27FC236}">
                          <a16:creationId xmlns:a16="http://schemas.microsoft.com/office/drawing/2014/main" id="{A980E315-BD9B-E93E-C68A-4C88D09E9A2A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5090549" y="20471149"/>
                      <a:ext cx="485982" cy="47785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0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10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9" name="テキスト ボックス 6508">
                      <a:extLst>
                        <a:ext uri="{FF2B5EF4-FFF2-40B4-BE49-F238E27FC236}">
                          <a16:creationId xmlns:a16="http://schemas.microsoft.com/office/drawing/2014/main" id="{1272B2F9-C8AC-97BE-BA2D-F56D3D546091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4880909" y="20069748"/>
                      <a:ext cx="505040" cy="487416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14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C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0" name="テキスト ボックス 6509">
                      <a:extLst>
                        <a:ext uri="{FF2B5EF4-FFF2-40B4-BE49-F238E27FC236}">
                          <a16:creationId xmlns:a16="http://schemas.microsoft.com/office/drawing/2014/main" id="{BF380817-982F-E296-DF95-BF98B7CC0AB1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5128665" y="19935948"/>
                      <a:ext cx="505040" cy="487416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15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C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1" name="テキスト ボックス 6510">
                      <a:extLst>
                        <a:ext uri="{FF2B5EF4-FFF2-40B4-BE49-F238E27FC236}">
                          <a16:creationId xmlns:a16="http://schemas.microsoft.com/office/drawing/2014/main" id="{106ED640-8008-6B2B-B848-038BC0711D65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5100078" y="19677904"/>
                      <a:ext cx="505040" cy="47785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16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C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2" name="テキスト ボックス 6511">
                      <a:extLst>
                        <a:ext uri="{FF2B5EF4-FFF2-40B4-BE49-F238E27FC236}">
                          <a16:creationId xmlns:a16="http://schemas.microsoft.com/office/drawing/2014/main" id="{E487DB62-D390-B9D2-28F0-95DD9AF769BB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6033926" y="20146205"/>
                      <a:ext cx="505040" cy="487416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17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C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3" name="テキスト ボックス 6512">
                      <a:extLst>
                        <a:ext uri="{FF2B5EF4-FFF2-40B4-BE49-F238E27FC236}">
                          <a16:creationId xmlns:a16="http://schemas.microsoft.com/office/drawing/2014/main" id="{0C3C37B7-361F-1F64-BA34-FB15051B6358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6234036" y="20327792"/>
                      <a:ext cx="495511" cy="487416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18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C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4" name="テキスト ボックス 6513">
                      <a:extLst>
                        <a:ext uri="{FF2B5EF4-FFF2-40B4-BE49-F238E27FC236}">
                          <a16:creationId xmlns:a16="http://schemas.microsoft.com/office/drawing/2014/main" id="{E2D3D1FF-A605-2BF2-B54A-0FFB1AD31F76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7015419" y="20289563"/>
                      <a:ext cx="505040" cy="468301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19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C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5" name="テキスト ボックス 6514">
                      <a:extLst>
                        <a:ext uri="{FF2B5EF4-FFF2-40B4-BE49-F238E27FC236}">
                          <a16:creationId xmlns:a16="http://schemas.microsoft.com/office/drawing/2014/main" id="{B3E5F68F-C104-5C78-D000-4EB201B46159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6538966" y="19314732"/>
                      <a:ext cx="495511" cy="47785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20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C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6" name="テキスト ボックス 6515">
                      <a:extLst>
                        <a:ext uri="{FF2B5EF4-FFF2-40B4-BE49-F238E27FC236}">
                          <a16:creationId xmlns:a16="http://schemas.microsoft.com/office/drawing/2014/main" id="{A724AD40-A9FF-8CF9-EE01-07956948657B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4966671" y="19381632"/>
                      <a:ext cx="514569" cy="47785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21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C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18" name="テキスト ボックス 6517">
                      <a:extLst>
                        <a:ext uri="{FF2B5EF4-FFF2-40B4-BE49-F238E27FC236}">
                          <a16:creationId xmlns:a16="http://schemas.microsoft.com/office/drawing/2014/main" id="{0FA8BDD2-6FDB-CF52-8805-92A3261E6386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6081571" y="19333846"/>
                      <a:ext cx="495511" cy="47785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C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23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C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8" name="テキスト ボックス 7">
                      <a:extLst>
                        <a:ext uri="{FF2B5EF4-FFF2-40B4-BE49-F238E27FC236}">
                          <a16:creationId xmlns:a16="http://schemas.microsoft.com/office/drawing/2014/main" id="{7AD2C3EC-85B9-542C-2080-69835E58778F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6434146" y="20843879"/>
                      <a:ext cx="485982" cy="47785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0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12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4" name="テキスト ボックス 3">
                      <a:extLst>
                        <a:ext uri="{FF2B5EF4-FFF2-40B4-BE49-F238E27FC236}">
                          <a16:creationId xmlns:a16="http://schemas.microsoft.com/office/drawing/2014/main" id="{79C508DF-5534-136B-86D7-2D032E59A6C3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5424066" y="23061142"/>
                      <a:ext cx="371633" cy="382287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0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498" name="テキスト ボックス 6497">
                      <a:extLst>
                        <a:ext uri="{FF2B5EF4-FFF2-40B4-BE49-F238E27FC236}">
                          <a16:creationId xmlns:a16="http://schemas.microsoft.com/office/drawing/2014/main" id="{84F8268D-83A4-D6F8-7412-B866D623F58C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6357914" y="23720587"/>
                      <a:ext cx="381162" cy="382287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0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2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499" name="テキスト ボックス 6498">
                      <a:extLst>
                        <a:ext uri="{FF2B5EF4-FFF2-40B4-BE49-F238E27FC236}">
                          <a16:creationId xmlns:a16="http://schemas.microsoft.com/office/drawing/2014/main" id="{C4621FF4-04FC-0F99-353F-7F3098986AFD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5071491" y="22057639"/>
                      <a:ext cx="371633" cy="391844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0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3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0" name="テキスト ボックス 6499">
                      <a:extLst>
                        <a:ext uri="{FF2B5EF4-FFF2-40B4-BE49-F238E27FC236}">
                          <a16:creationId xmlns:a16="http://schemas.microsoft.com/office/drawing/2014/main" id="{BF0FD34A-E31F-7E23-3D81-ACAFDFC80FF2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5748054" y="22382583"/>
                      <a:ext cx="371633" cy="391844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0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4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1" name="テキスト ボックス 6500">
                      <a:extLst>
                        <a:ext uri="{FF2B5EF4-FFF2-40B4-BE49-F238E27FC236}">
                          <a16:creationId xmlns:a16="http://schemas.microsoft.com/office/drawing/2014/main" id="{64E49533-A453-7558-7D72-839DE9307FAC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4642683" y="21713581"/>
                      <a:ext cx="371633" cy="391844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0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5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2" name="テキスト ボックス 6501">
                      <a:extLst>
                        <a:ext uri="{FF2B5EF4-FFF2-40B4-BE49-F238E27FC236}">
                          <a16:creationId xmlns:a16="http://schemas.microsoft.com/office/drawing/2014/main" id="{696DE677-5CF5-1AE2-A777-74376B2D074D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5748054" y="21522438"/>
                      <a:ext cx="381162" cy="391844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0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6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3" name="テキスト ボックス 6502">
                      <a:extLst>
                        <a:ext uri="{FF2B5EF4-FFF2-40B4-BE49-F238E27FC236}">
                          <a16:creationId xmlns:a16="http://schemas.microsoft.com/office/drawing/2014/main" id="{D5DCAE6A-5A69-B6C2-61A5-D6D249A24BC3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6291211" y="21168823"/>
                      <a:ext cx="381162" cy="391844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0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7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sp macro="" textlink="">
                  <xdr:nvSpPr>
                    <xdr:cNvPr id="6507" name="テキスト ボックス 6506">
                      <a:extLst>
                        <a:ext uri="{FF2B5EF4-FFF2-40B4-BE49-F238E27FC236}">
                          <a16:creationId xmlns:a16="http://schemas.microsoft.com/office/drawing/2014/main" id="{9EE9998B-3017-6EFA-B5CC-4DD95F692E2B}"/>
                        </a:ext>
                      </a:extLst>
                    </xdr:cNvPr>
                    <xdr:cNvSpPr txBox="1"/>
                  </xdr:nvSpPr>
                  <xdr:spPr bwMode="auto">
                    <a:xfrm>
                      <a:off x="15824287" y="20767422"/>
                      <a:ext cx="495511" cy="477858"/>
                    </a:xfrm>
                    <a:prstGeom prst="rect">
                      <a:avLst/>
                    </a:prstGeom>
                    <a:noFill/>
                    <a:ln w="12700" cap="flat">
                      <a:noFill/>
                      <a:miter lim="400000"/>
                    </a:ln>
                    <a:effectLst/>
                    <a:sp3d/>
                  </xdr:spPr>
                  <xdr:style>
                    <a:lnRef idx="0">
                      <a:scrgbClr r="0" g="0" b="0"/>
                    </a:lnRef>
                    <a:fillRef idx="0">
                      <a:scrgbClr r="0" g="0" b="0"/>
                    </a:fillRef>
                    <a:effectRef idx="0">
                      <a:scrgbClr r="0" g="0" b="0"/>
                    </a:effectRef>
                    <a:fontRef idx="none"/>
                  </xdr:style>
                  <xdr:txBody>
                    <a:bodyPr rot="0" spcFirstLastPara="1" vertOverflow="clip" horzOverflow="clip" vert="horz" wrap="square" lIns="45718" tIns="45718" rIns="45718" bIns="45718" numCol="1" spcCol="38100" rtlCol="0" anchor="ctr">
                      <a:noAutofit/>
                    </a:bodyPr>
                    <a:lstStyle/>
                    <a:p>
                      <a:pPr marL="0" marR="0" indent="0" algn="ctr" defTabSz="914400" rtl="0" fontAlgn="auto" latinLnBrk="0" hangingPunct="0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</a:pPr>
                      <a:r>
                        <a:rPr kumimoji="0" lang="en-US" altLang="ja-JP" sz="1600" b="1" i="0" u="none" strike="noStrike" cap="none" spc="0" normalizeH="0" baseline="0">
                          <a:ln>
                            <a:noFill/>
                          </a:ln>
                          <a:solidFill>
                            <a:srgbClr val="FF0000"/>
                          </a:solidFill>
                          <a:effectLst/>
                          <a:uFillTx/>
                          <a:latin typeface="+mn-lt"/>
                          <a:ea typeface="+mn-ea"/>
                          <a:cs typeface="+mn-cs"/>
                          <a:sym typeface="ヒラギノ角ゴ ProN W3"/>
                        </a:rPr>
                        <a:t>11</a:t>
                      </a:r>
                      <a:endParaRPr kumimoji="0" lang="ja-JP" altLang="en-US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endParaRPr>
                    </a:p>
                  </xdr:txBody>
                </xdr:sp>
                <xdr:cxnSp macro="">
                  <xdr:nvCxnSpPr>
                    <xdr:cNvPr id="27" name="直線コネクタ 26">
                      <a:extLst>
                        <a:ext uri="{FF2B5EF4-FFF2-40B4-BE49-F238E27FC236}">
                          <a16:creationId xmlns:a16="http://schemas.microsoft.com/office/drawing/2014/main" id="{84C32C99-B831-0DDA-2EB3-75FF131C2420}"/>
                        </a:ext>
                      </a:extLst>
                    </xdr:cNvPr>
                    <xdr:cNvCxnSpPr/>
                  </xdr:nvCxnSpPr>
                  <xdr:spPr>
                    <a:xfrm>
                      <a:off x="15500298" y="20289563"/>
                      <a:ext cx="266814" cy="172029"/>
                    </a:xfrm>
                    <a:prstGeom prst="line">
                      <a:avLst/>
                    </a:prstGeom>
                    <a:ln w="22225"/>
                  </xdr:spPr>
                  <xdr:style>
                    <a:lnRef idx="1">
                      <a:schemeClr val="accent4"/>
                    </a:lnRef>
                    <a:fillRef idx="0">
                      <a:schemeClr val="accent4"/>
                    </a:fillRef>
                    <a:effectRef idx="0">
                      <a:schemeClr val="accent4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9" name="直線コネクタ 28">
                      <a:extLst>
                        <a:ext uri="{FF2B5EF4-FFF2-40B4-BE49-F238E27FC236}">
                          <a16:creationId xmlns:a16="http://schemas.microsoft.com/office/drawing/2014/main" id="{AA7A90CA-2969-4FC5-CBD8-CF795DD454A5}"/>
                        </a:ext>
                      </a:extLst>
                    </xdr:cNvPr>
                    <xdr:cNvCxnSpPr/>
                  </xdr:nvCxnSpPr>
                  <xdr:spPr>
                    <a:xfrm>
                      <a:off x="15490769" y="19974176"/>
                      <a:ext cx="304930" cy="382287"/>
                    </a:xfrm>
                    <a:prstGeom prst="line">
                      <a:avLst/>
                    </a:prstGeom>
                    <a:ln w="22225"/>
                  </xdr:spPr>
                  <xdr:style>
                    <a:lnRef idx="1">
                      <a:schemeClr val="accent4"/>
                    </a:lnRef>
                    <a:fillRef idx="0">
                      <a:schemeClr val="accent4"/>
                    </a:fillRef>
                    <a:effectRef idx="0">
                      <a:schemeClr val="accent4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1" name="直線コネクタ 30">
                      <a:extLst>
                        <a:ext uri="{FF2B5EF4-FFF2-40B4-BE49-F238E27FC236}">
                          <a16:creationId xmlns:a16="http://schemas.microsoft.com/office/drawing/2014/main" id="{7A35AE99-E149-B586-70C1-04DF1161CE40}"/>
                        </a:ext>
                      </a:extLst>
                    </xdr:cNvPr>
                    <xdr:cNvCxnSpPr/>
                  </xdr:nvCxnSpPr>
                  <xdr:spPr>
                    <a:xfrm>
                      <a:off x="16843896" y="20251334"/>
                      <a:ext cx="266814" cy="181586"/>
                    </a:xfrm>
                    <a:prstGeom prst="line">
                      <a:avLst/>
                    </a:prstGeom>
                    <a:ln w="22225"/>
                  </xdr:spPr>
                  <xdr:style>
                    <a:lnRef idx="1">
                      <a:schemeClr val="accent4"/>
                    </a:lnRef>
                    <a:fillRef idx="0">
                      <a:schemeClr val="accent4"/>
                    </a:fillRef>
                    <a:effectRef idx="0">
                      <a:schemeClr val="accent4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6497" name="直線コネクタ 6496">
                      <a:extLst>
                        <a:ext uri="{FF2B5EF4-FFF2-40B4-BE49-F238E27FC236}">
                          <a16:creationId xmlns:a16="http://schemas.microsoft.com/office/drawing/2014/main" id="{58B714BA-EEA0-23F1-7EFA-87E600DFAFCF}"/>
                        </a:ext>
                      </a:extLst>
                    </xdr:cNvPr>
                    <xdr:cNvCxnSpPr/>
                  </xdr:nvCxnSpPr>
                  <xdr:spPr>
                    <a:xfrm>
                      <a:off x="15309717" y="19620561"/>
                      <a:ext cx="343046" cy="124243"/>
                    </a:xfrm>
                    <a:prstGeom prst="line">
                      <a:avLst/>
                    </a:prstGeom>
                    <a:ln w="22225"/>
                  </xdr:spPr>
                  <xdr:style>
                    <a:lnRef idx="1">
                      <a:schemeClr val="accent4"/>
                    </a:lnRef>
                    <a:fillRef idx="0">
                      <a:schemeClr val="accent4"/>
                    </a:fillRef>
                    <a:effectRef idx="0">
                      <a:schemeClr val="accent4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6504" name="テキスト ボックス 6503">
                    <a:extLst>
                      <a:ext uri="{FF2B5EF4-FFF2-40B4-BE49-F238E27FC236}">
                        <a16:creationId xmlns:a16="http://schemas.microsoft.com/office/drawing/2014/main" id="{E71BFC9B-8B01-FD81-7F5B-CAC993AAA947}"/>
                      </a:ext>
                    </a:extLst>
                  </xdr:cNvPr>
                  <xdr:cNvSpPr txBox="1"/>
                </xdr:nvSpPr>
                <xdr:spPr bwMode="auto">
                  <a:xfrm>
                    <a:off x="15605118" y="20949008"/>
                    <a:ext cx="485982" cy="477858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0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8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0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  <xdr:sp macro="" textlink="">
                <xdr:nvSpPr>
                  <xdr:cNvPr id="6517" name="テキスト ボックス 6516">
                    <a:extLst>
                      <a:ext uri="{FF2B5EF4-FFF2-40B4-BE49-F238E27FC236}">
                        <a16:creationId xmlns:a16="http://schemas.microsoft.com/office/drawing/2014/main" id="{D92C4021-C0A0-D2AC-211F-D2986CF6F819}"/>
                      </a:ext>
                    </a:extLst>
                  </xdr:cNvPr>
                  <xdr:cNvSpPr txBox="1"/>
                </xdr:nvSpPr>
                <xdr:spPr bwMode="auto">
                  <a:xfrm>
                    <a:off x="15967222" y="19190488"/>
                    <a:ext cx="495511" cy="477858"/>
                  </a:xfrm>
                  <a:prstGeom prst="rect">
                    <a:avLst/>
                  </a:prstGeom>
                  <a:noFill/>
                  <a:ln w="12700" cap="flat">
                    <a:noFill/>
                    <a:miter lim="400000"/>
                  </a:ln>
                  <a:effectLst/>
                  <a:sp3d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none"/>
                </xdr:style>
                <xdr:txBody>
                  <a:bodyPr rot="0" spcFirstLastPara="1" vertOverflow="clip" horzOverflow="clip" vert="horz" wrap="square" lIns="45718" tIns="45718" rIns="45718" bIns="45718" numCol="1" spcCol="38100" rtlCol="0" anchor="ctr">
                    <a:noAutofit/>
                  </a:bodyPr>
                  <a:lstStyle/>
                  <a:p>
                    <a:pPr marL="0" marR="0" indent="0" algn="ctr" defTabSz="914400" rtl="0" fontAlgn="auto" latinLnBrk="0" hangingPunct="0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</a:pPr>
                    <a:r>
                      <a:rPr kumimoji="0" lang="en-US" altLang="ja-JP" sz="1600" b="1" i="0" u="none" strike="noStrike" cap="none" spc="0" normalizeH="0" baseline="0">
                        <a:ln>
                          <a:noFill/>
                        </a:ln>
                        <a:solidFill>
                          <a:srgbClr val="FFC000"/>
                        </a:solidFill>
                        <a:effectLst/>
                        <a:uFillTx/>
                        <a:latin typeface="+mn-lt"/>
                        <a:ea typeface="+mn-ea"/>
                        <a:cs typeface="+mn-cs"/>
                        <a:sym typeface="ヒラギノ角ゴ ProN W3"/>
                      </a:rPr>
                      <a:t>22</a:t>
                    </a:r>
                    <a:endParaRPr kumimoji="0" lang="ja-JP" altLang="en-US" sz="1600" b="1" i="0" u="none" strike="noStrike" cap="none" spc="0" normalizeH="0" baseline="0">
                      <a:ln>
                        <a:noFill/>
                      </a:ln>
                      <a:solidFill>
                        <a:srgbClr val="FFC000"/>
                      </a:solidFill>
                      <a:effectLst/>
                      <a:uFillTx/>
                      <a:latin typeface="+mn-lt"/>
                      <a:ea typeface="+mn-ea"/>
                      <a:cs typeface="+mn-cs"/>
                      <a:sym typeface="ヒラギノ角ゴ ProN W3"/>
                    </a:endParaRPr>
                  </a:p>
                </xdr:txBody>
              </xdr:sp>
            </xdr:grpSp>
            <xdr:cxnSp macro="">
              <xdr:nvCxnSpPr>
                <xdr:cNvPr id="6525" name="直線コネクタ 6524">
                  <a:extLst>
                    <a:ext uri="{FF2B5EF4-FFF2-40B4-BE49-F238E27FC236}">
                      <a16:creationId xmlns:a16="http://schemas.microsoft.com/office/drawing/2014/main" id="{A15F8373-EF57-427C-2BFD-5C4EB38B6EFA}"/>
                    </a:ext>
                  </a:extLst>
                </xdr:cNvPr>
                <xdr:cNvCxnSpPr/>
              </xdr:nvCxnSpPr>
              <xdr:spPr>
                <a:xfrm flipV="1">
                  <a:off x="18339959" y="9872248"/>
                  <a:ext cx="1086313" cy="9557"/>
                </a:xfrm>
                <a:prstGeom prst="line">
                  <a:avLst/>
                </a:prstGeom>
                <a:noFill/>
                <a:ln w="57150" cap="flat">
                  <a:solidFill>
                    <a:schemeClr val="tx1">
                      <a:lumMod val="50000"/>
                      <a:lumOff val="50000"/>
                    </a:schemeClr>
                  </a:solidFill>
                  <a:prstDash val="solid"/>
                  <a:round/>
                </a:ln>
                <a:effectLst/>
                <a:sp3d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none"/>
              </xdr:style>
            </xdr:cxnSp>
            <xdr:cxnSp macro="">
              <xdr:nvCxnSpPr>
                <xdr:cNvPr id="28938" name="直線コネクタ 28937">
                  <a:extLst>
                    <a:ext uri="{FF2B5EF4-FFF2-40B4-BE49-F238E27FC236}">
                      <a16:creationId xmlns:a16="http://schemas.microsoft.com/office/drawing/2014/main" id="{A1AF9A66-86DF-19BC-7685-EF21C2F1BD43}"/>
                    </a:ext>
                  </a:extLst>
                </xdr:cNvPr>
                <xdr:cNvCxnSpPr/>
              </xdr:nvCxnSpPr>
              <xdr:spPr>
                <a:xfrm flipV="1">
                  <a:off x="15605118" y="13093014"/>
                  <a:ext cx="304930" cy="57343"/>
                </a:xfrm>
                <a:prstGeom prst="line">
                  <a:avLst/>
                </a:prstGeom>
                <a:ln w="22225">
                  <a:solidFill>
                    <a:srgbClr val="00B050"/>
                  </a:solidFill>
                </a:ln>
              </xdr:spPr>
              <xdr:style>
                <a:lnRef idx="1">
                  <a:schemeClr val="accent6"/>
                </a:lnRef>
                <a:fillRef idx="0">
                  <a:schemeClr val="accent6"/>
                </a:fillRef>
                <a:effectRef idx="0">
                  <a:schemeClr val="accent6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26" name="直線コネクタ 25">
                <a:extLst>
                  <a:ext uri="{FF2B5EF4-FFF2-40B4-BE49-F238E27FC236}">
                    <a16:creationId xmlns:a16="http://schemas.microsoft.com/office/drawing/2014/main" id="{4B4E2AB0-11DD-1392-7548-FA4A85B3993B}"/>
                  </a:ext>
                </a:extLst>
              </xdr:cNvPr>
              <xdr:cNvCxnSpPr/>
            </xdr:nvCxnSpPr>
            <xdr:spPr>
              <a:xfrm>
                <a:off x="15262072" y="20346906"/>
                <a:ext cx="171523" cy="86015"/>
              </a:xfrm>
              <a:prstGeom prst="line">
                <a:avLst/>
              </a:prstGeom>
              <a:ln w="22225"/>
            </xdr:spPr>
            <xdr:style>
              <a:lnRef idx="1">
                <a:schemeClr val="accent4"/>
              </a:lnRef>
              <a:fillRef idx="0">
                <a:schemeClr val="accent4"/>
              </a:fillRef>
              <a:effectRef idx="0">
                <a:schemeClr val="accent4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8956" name="直線コネクタ 28955">
              <a:extLst>
                <a:ext uri="{FF2B5EF4-FFF2-40B4-BE49-F238E27FC236}">
                  <a16:creationId xmlns:a16="http://schemas.microsoft.com/office/drawing/2014/main" id="{1E8BBF02-F1A1-48B7-AFE8-460A766B6D2A}"/>
                </a:ext>
              </a:extLst>
            </xdr:cNvPr>
            <xdr:cNvCxnSpPr/>
          </xdr:nvCxnSpPr>
          <xdr:spPr>
            <a:xfrm>
              <a:off x="13032080" y="18308581"/>
              <a:ext cx="849063" cy="0"/>
            </a:xfrm>
            <a:prstGeom prst="line">
              <a:avLst/>
            </a:prstGeom>
            <a:noFill/>
            <a:ln w="57150" cap="flat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  <a:sp3d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none"/>
          </xdr:style>
        </xdr:cxnSp>
      </xdr:grpSp>
      <xdr:sp macro="" textlink="">
        <xdr:nvSpPr>
          <xdr:cNvPr id="28955" name="テキスト ボックス 28954">
            <a:extLst>
              <a:ext uri="{FF2B5EF4-FFF2-40B4-BE49-F238E27FC236}">
                <a16:creationId xmlns:a16="http://schemas.microsoft.com/office/drawing/2014/main" id="{50061B87-3A37-491C-BA48-321960415768}"/>
              </a:ext>
            </a:extLst>
          </xdr:cNvPr>
          <xdr:cNvSpPr txBox="1"/>
        </xdr:nvSpPr>
        <xdr:spPr bwMode="auto">
          <a:xfrm>
            <a:off x="13089320" y="15895540"/>
            <a:ext cx="496082" cy="480685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sp3d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none"/>
        </xdr:style>
        <xdr:txBody>
          <a:bodyPr rot="0" spcFirstLastPara="1" vertOverflow="clip" horzOverflow="clip" vert="horz" wrap="square" lIns="45718" tIns="45718" rIns="45718" bIns="45718" numCol="1" spcCol="38100" rtlCol="0" anchor="ctr">
            <a:noAutofit/>
          </a:bodyPr>
          <a:lstStyle/>
          <a:p>
            <a:pPr marL="0" marR="0" indent="0" algn="ctr" defTabSz="914400" rtl="0" fontAlgn="auto" latinLnBrk="0" hangingPunct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</a:pPr>
            <a:r>
              <a:rPr kumimoji="0" lang="en-US" altLang="ja-JP" sz="1600" b="1" i="0" u="none" strike="noStrike" cap="none" spc="0" normalizeH="0" baseline="0">
                <a:ln>
                  <a:noFill/>
                </a:ln>
                <a:solidFill>
                  <a:srgbClr val="FFC000"/>
                </a:solidFill>
                <a:effectLst/>
                <a:uFillTx/>
                <a:latin typeface="+mn-lt"/>
                <a:ea typeface="+mn-ea"/>
                <a:cs typeface="+mn-cs"/>
                <a:sym typeface="ヒラギノ角ゴ ProN W3"/>
              </a:rPr>
              <a:t>44</a:t>
            </a:r>
            <a:endParaRPr kumimoji="0" lang="ja-JP" altLang="en-US" sz="1600" b="1" i="0" u="none" strike="noStrike" cap="none" spc="0" normalizeH="0" baseline="0">
              <a:ln>
                <a:noFill/>
              </a:ln>
              <a:solidFill>
                <a:srgbClr val="FFC000"/>
              </a:solidFill>
              <a:effectLst/>
              <a:uFillTx/>
              <a:latin typeface="+mn-lt"/>
              <a:ea typeface="+mn-ea"/>
              <a:cs typeface="+mn-cs"/>
              <a:sym typeface="ヒラギノ角ゴ ProN W3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429E0-805F-4291-8CA8-443A316A93F2}">
  <dimension ref="A1:AV71"/>
  <sheetViews>
    <sheetView showGridLines="0" tabSelected="1" view="pageBreakPreview" zoomScale="70" zoomScaleNormal="70" zoomScaleSheetLayoutView="70" workbookViewId="0">
      <pane ySplit="2" topLeftCell="A61" activePane="bottomLeft" state="frozen"/>
      <selection pane="bottomLeft" activeCell="A3" sqref="A3:IV3"/>
    </sheetView>
  </sheetViews>
  <sheetFormatPr defaultColWidth="7" defaultRowHeight="13.5" customHeight="1" x14ac:dyDescent="0.2"/>
  <cols>
    <col min="1" max="1" width="10.69921875" style="2" customWidth="1"/>
    <col min="2" max="2" width="25.69921875" style="42" customWidth="1"/>
    <col min="3" max="3" width="12.69921875" style="37" customWidth="1"/>
    <col min="4" max="4" width="10.69921875" style="42" customWidth="1"/>
    <col min="5" max="6" width="12.69921875" style="42" customWidth="1"/>
    <col min="7" max="7" width="18.69921875" style="42" customWidth="1"/>
    <col min="8" max="8" width="2.59765625" style="42" customWidth="1"/>
    <col min="9" max="9" width="23.59765625" style="42" customWidth="1"/>
    <col min="10" max="10" width="4.09765625" style="42" customWidth="1"/>
    <col min="11" max="11" width="9.5" style="42" customWidth="1"/>
    <col min="12" max="12" width="21.296875" style="42" customWidth="1"/>
    <col min="13" max="15" width="12.8984375" style="42" customWidth="1"/>
    <col min="16" max="17" width="11.3984375" style="42" customWidth="1"/>
    <col min="18" max="18" width="7" style="42" customWidth="1"/>
    <col min="19" max="19" width="0.796875" style="42" customWidth="1"/>
    <col min="20" max="16384" width="7" style="42"/>
  </cols>
  <sheetData>
    <row r="1" spans="1:47" s="17" customFormat="1" ht="39.75" customHeight="1" thickBot="1" x14ac:dyDescent="0.25">
      <c r="A1" s="114" t="s">
        <v>229</v>
      </c>
      <c r="B1" s="115"/>
      <c r="C1" s="38">
        <v>65091</v>
      </c>
      <c r="D1" s="116" t="s">
        <v>29</v>
      </c>
      <c r="E1" s="117"/>
      <c r="F1" s="18">
        <f>G3/C1</f>
        <v>0.82774884392619563</v>
      </c>
    </row>
    <row r="2" spans="1:47" ht="65.099999999999994" customHeight="1" thickTop="1" thickBot="1" x14ac:dyDescent="0.25">
      <c r="A2" s="39" t="s">
        <v>0</v>
      </c>
      <c r="B2" s="40" t="s">
        <v>1</v>
      </c>
      <c r="C2" s="19" t="s">
        <v>2</v>
      </c>
      <c r="D2" s="19" t="s">
        <v>3</v>
      </c>
      <c r="E2" s="19" t="s">
        <v>26</v>
      </c>
      <c r="F2" s="20" t="s">
        <v>27</v>
      </c>
      <c r="G2" s="1" t="s">
        <v>28</v>
      </c>
      <c r="H2" s="123"/>
      <c r="I2" s="113"/>
      <c r="J2" s="113"/>
      <c r="K2" s="113"/>
      <c r="L2" s="113"/>
      <c r="M2" s="113"/>
      <c r="N2" s="124"/>
      <c r="O2" s="125"/>
      <c r="P2" s="125"/>
      <c r="Q2" s="125"/>
      <c r="R2" s="41"/>
    </row>
    <row r="3" spans="1:47" ht="30" customHeight="1" thickTop="1" thickBot="1" x14ac:dyDescent="0.25">
      <c r="A3" s="21"/>
      <c r="B3" s="43" t="s">
        <v>72</v>
      </c>
      <c r="C3" s="44"/>
      <c r="D3" s="45"/>
      <c r="E3" s="11">
        <f>SUM(E4:E64)</f>
        <v>38108</v>
      </c>
      <c r="F3" s="12">
        <f>SUM(F4:F64)</f>
        <v>15771</v>
      </c>
      <c r="G3" s="46">
        <f>E3+F3</f>
        <v>53879</v>
      </c>
      <c r="H3" s="112"/>
      <c r="I3" s="113"/>
      <c r="J3" s="113"/>
      <c r="K3" s="113"/>
      <c r="L3" s="113"/>
      <c r="M3" s="113"/>
      <c r="N3" s="47"/>
      <c r="O3" s="47"/>
      <c r="P3" s="47"/>
      <c r="Q3" s="47"/>
      <c r="R3" s="47"/>
    </row>
    <row r="4" spans="1:47" ht="30.95" customHeight="1" thickTop="1" x14ac:dyDescent="0.2">
      <c r="A4" s="48" t="s">
        <v>32</v>
      </c>
      <c r="B4" s="49" t="s">
        <v>74</v>
      </c>
      <c r="C4" s="50" t="s">
        <v>200</v>
      </c>
      <c r="D4" s="51" t="s">
        <v>24</v>
      </c>
      <c r="E4" s="52">
        <v>1010</v>
      </c>
      <c r="F4" s="53">
        <v>1349</v>
      </c>
      <c r="G4" s="13">
        <f t="shared" ref="G4:G34" si="0">E4+F4</f>
        <v>2359</v>
      </c>
      <c r="H4" s="41"/>
      <c r="I4" s="118"/>
      <c r="J4" s="119"/>
      <c r="K4" s="119"/>
      <c r="L4" s="119"/>
      <c r="M4" s="119"/>
      <c r="N4" s="119"/>
      <c r="O4" s="119"/>
      <c r="P4" s="119"/>
      <c r="Q4" s="54"/>
      <c r="R4" s="54"/>
      <c r="S4" s="54"/>
      <c r="T4" s="54"/>
      <c r="U4" s="54"/>
    </row>
    <row r="5" spans="1:47" ht="30.95" customHeight="1" x14ac:dyDescent="0.2">
      <c r="A5" s="48" t="s">
        <v>33</v>
      </c>
      <c r="B5" s="49" t="s">
        <v>75</v>
      </c>
      <c r="C5" s="50" t="s">
        <v>201</v>
      </c>
      <c r="D5" s="51" t="s">
        <v>24</v>
      </c>
      <c r="E5" s="52">
        <v>351</v>
      </c>
      <c r="F5" s="53">
        <v>82</v>
      </c>
      <c r="G5" s="14">
        <f t="shared" si="0"/>
        <v>433</v>
      </c>
      <c r="H5" s="55"/>
      <c r="I5" s="25" t="s">
        <v>62</v>
      </c>
      <c r="J5" s="26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1:47" ht="30.95" customHeight="1" x14ac:dyDescent="0.2">
      <c r="A6" s="48" t="s">
        <v>34</v>
      </c>
      <c r="B6" s="49" t="s">
        <v>76</v>
      </c>
      <c r="C6" s="50" t="s">
        <v>168</v>
      </c>
      <c r="D6" s="51" t="s">
        <v>24</v>
      </c>
      <c r="E6" s="52">
        <v>1087</v>
      </c>
      <c r="F6" s="53">
        <v>631</v>
      </c>
      <c r="G6" s="14">
        <f t="shared" si="0"/>
        <v>1718</v>
      </c>
      <c r="H6" s="55"/>
      <c r="I6" s="28">
        <f>SUM(G4:G15)</f>
        <v>14789</v>
      </c>
      <c r="J6" s="29"/>
      <c r="K6" s="54"/>
      <c r="L6" s="120" t="s">
        <v>161</v>
      </c>
      <c r="M6" s="121"/>
      <c r="N6" s="121"/>
      <c r="O6" s="121"/>
      <c r="P6" s="54"/>
      <c r="Q6" s="54"/>
      <c r="R6" s="54"/>
      <c r="S6" s="54"/>
      <c r="T6" s="54"/>
    </row>
    <row r="7" spans="1:47" ht="30.95" customHeight="1" x14ac:dyDescent="0.2">
      <c r="A7" s="48" t="s">
        <v>31</v>
      </c>
      <c r="B7" s="49" t="s">
        <v>77</v>
      </c>
      <c r="C7" s="50" t="s">
        <v>175</v>
      </c>
      <c r="D7" s="51" t="s">
        <v>24</v>
      </c>
      <c r="E7" s="52">
        <v>494</v>
      </c>
      <c r="F7" s="53">
        <v>522</v>
      </c>
      <c r="G7" s="14">
        <f t="shared" si="0"/>
        <v>1016</v>
      </c>
      <c r="H7" s="55"/>
      <c r="I7" s="56" t="s">
        <v>223</v>
      </c>
      <c r="J7" s="57"/>
      <c r="K7" s="54"/>
      <c r="L7" s="58" t="s">
        <v>7</v>
      </c>
      <c r="M7" s="122" t="s">
        <v>8</v>
      </c>
      <c r="N7" s="97"/>
      <c r="O7" s="98"/>
      <c r="P7" s="54"/>
      <c r="Q7" s="54"/>
      <c r="R7" s="54"/>
      <c r="S7" s="54"/>
      <c r="T7" s="54"/>
    </row>
    <row r="8" spans="1:47" ht="30.95" customHeight="1" x14ac:dyDescent="0.2">
      <c r="A8" s="48" t="s">
        <v>35</v>
      </c>
      <c r="B8" s="49" t="s">
        <v>78</v>
      </c>
      <c r="C8" s="50" t="s">
        <v>196</v>
      </c>
      <c r="D8" s="51" t="s">
        <v>24</v>
      </c>
      <c r="E8" s="52">
        <v>1414</v>
      </c>
      <c r="F8" s="53">
        <v>970</v>
      </c>
      <c r="G8" s="14">
        <f t="shared" si="0"/>
        <v>2384</v>
      </c>
      <c r="H8" s="41"/>
      <c r="I8" s="5" t="s">
        <v>11</v>
      </c>
      <c r="J8" s="6"/>
      <c r="K8" s="6"/>
      <c r="L8" s="58"/>
      <c r="M8" s="59" t="s">
        <v>9</v>
      </c>
      <c r="N8" s="60" t="s">
        <v>65</v>
      </c>
      <c r="O8" s="61" t="s">
        <v>66</v>
      </c>
      <c r="P8" s="62"/>
      <c r="Q8" s="54"/>
      <c r="R8" s="54"/>
      <c r="S8" s="54"/>
      <c r="T8" s="54"/>
    </row>
    <row r="9" spans="1:47" ht="30.95" customHeight="1" x14ac:dyDescent="0.2">
      <c r="A9" s="48" t="s">
        <v>36</v>
      </c>
      <c r="B9" s="49" t="s">
        <v>79</v>
      </c>
      <c r="C9" s="50" t="s">
        <v>174</v>
      </c>
      <c r="D9" s="51" t="s">
        <v>24</v>
      </c>
      <c r="E9" s="52">
        <v>334</v>
      </c>
      <c r="F9" s="53">
        <v>336</v>
      </c>
      <c r="G9" s="14">
        <f t="shared" si="0"/>
        <v>670</v>
      </c>
      <c r="H9" s="41"/>
      <c r="I9" s="7">
        <f>I6*12</f>
        <v>177468</v>
      </c>
      <c r="J9" s="8" t="s">
        <v>13</v>
      </c>
      <c r="K9" s="8"/>
      <c r="L9" s="63" t="s">
        <v>10</v>
      </c>
      <c r="M9" s="64" t="s">
        <v>225</v>
      </c>
      <c r="N9" s="64" t="s">
        <v>226</v>
      </c>
      <c r="O9" s="64" t="s">
        <v>227</v>
      </c>
      <c r="P9" s="65" t="s">
        <v>67</v>
      </c>
      <c r="Q9" s="31"/>
      <c r="R9" s="54"/>
      <c r="S9" s="54"/>
      <c r="T9" s="54"/>
    </row>
    <row r="10" spans="1:47" ht="30.95" customHeight="1" x14ac:dyDescent="0.2">
      <c r="A10" s="48" t="s">
        <v>37</v>
      </c>
      <c r="B10" s="49" t="s">
        <v>80</v>
      </c>
      <c r="C10" s="50" t="s">
        <v>166</v>
      </c>
      <c r="D10" s="51" t="s">
        <v>24</v>
      </c>
      <c r="E10" s="52">
        <v>455</v>
      </c>
      <c r="F10" s="53">
        <v>834</v>
      </c>
      <c r="G10" s="14">
        <f t="shared" si="0"/>
        <v>1289</v>
      </c>
      <c r="H10" s="41"/>
      <c r="I10" s="7"/>
      <c r="J10" s="8"/>
      <c r="K10" s="33"/>
      <c r="L10" s="63" t="s">
        <v>12</v>
      </c>
      <c r="M10" s="96" t="s">
        <v>228</v>
      </c>
      <c r="N10" s="97"/>
      <c r="O10" s="98"/>
      <c r="P10" s="99"/>
      <c r="Q10" s="100"/>
      <c r="R10" s="100"/>
      <c r="S10" s="100"/>
      <c r="T10" s="100"/>
    </row>
    <row r="11" spans="1:47" ht="30.95" customHeight="1" x14ac:dyDescent="0.2">
      <c r="A11" s="48" t="s">
        <v>38</v>
      </c>
      <c r="B11" s="49" t="s">
        <v>81</v>
      </c>
      <c r="C11" s="50" t="s">
        <v>173</v>
      </c>
      <c r="D11" s="51" t="s">
        <v>24</v>
      </c>
      <c r="E11" s="52">
        <v>99</v>
      </c>
      <c r="F11" s="53">
        <v>780</v>
      </c>
      <c r="G11" s="14">
        <f t="shared" si="0"/>
        <v>879</v>
      </c>
      <c r="H11" s="66"/>
      <c r="I11" s="27" t="s">
        <v>63</v>
      </c>
      <c r="J11" s="67"/>
      <c r="K11" s="54"/>
      <c r="L11" s="63" t="s">
        <v>14</v>
      </c>
      <c r="M11" s="96" t="s">
        <v>71</v>
      </c>
      <c r="N11" s="97"/>
      <c r="O11" s="98"/>
      <c r="P11" s="99" t="s">
        <v>160</v>
      </c>
      <c r="Q11" s="100"/>
      <c r="R11" s="100"/>
      <c r="S11" s="100"/>
      <c r="T11" s="100"/>
    </row>
    <row r="12" spans="1:47" ht="30.95" customHeight="1" x14ac:dyDescent="0.2">
      <c r="A12" s="48" t="s">
        <v>39</v>
      </c>
      <c r="B12" s="49" t="s">
        <v>82</v>
      </c>
      <c r="C12" s="50" t="s">
        <v>187</v>
      </c>
      <c r="D12" s="51" t="s">
        <v>24</v>
      </c>
      <c r="E12" s="52">
        <v>181</v>
      </c>
      <c r="F12" s="53">
        <v>364</v>
      </c>
      <c r="G12" s="14">
        <f t="shared" si="0"/>
        <v>545</v>
      </c>
      <c r="H12" s="66"/>
      <c r="I12" s="30">
        <f>SUM(G16:G50)</f>
        <v>28715</v>
      </c>
      <c r="J12" s="67"/>
      <c r="K12" s="54"/>
      <c r="L12" s="63" t="s">
        <v>15</v>
      </c>
      <c r="M12" s="102" t="s">
        <v>16</v>
      </c>
      <c r="N12" s="97"/>
      <c r="O12" s="98"/>
      <c r="P12" s="62"/>
      <c r="Q12" s="54"/>
      <c r="R12" s="54"/>
      <c r="S12" s="54"/>
      <c r="T12" s="54"/>
    </row>
    <row r="13" spans="1:47" ht="30.95" customHeight="1" x14ac:dyDescent="0.2">
      <c r="A13" s="48" t="s">
        <v>40</v>
      </c>
      <c r="B13" s="49" t="s">
        <v>83</v>
      </c>
      <c r="C13" s="50" t="s">
        <v>195</v>
      </c>
      <c r="D13" s="51" t="s">
        <v>24</v>
      </c>
      <c r="E13" s="52">
        <v>601</v>
      </c>
      <c r="F13" s="53">
        <v>897</v>
      </c>
      <c r="G13" s="14">
        <f t="shared" si="0"/>
        <v>1498</v>
      </c>
      <c r="H13" s="66"/>
      <c r="I13" s="68" t="s">
        <v>224</v>
      </c>
      <c r="J13" s="67"/>
      <c r="K13" s="54"/>
      <c r="L13" s="103" t="s">
        <v>17</v>
      </c>
      <c r="M13" s="103"/>
      <c r="N13" s="103"/>
      <c r="O13" s="54"/>
      <c r="P13" s="54"/>
      <c r="Q13" s="54"/>
      <c r="R13" s="54"/>
      <c r="S13" s="54"/>
      <c r="T13" s="54"/>
    </row>
    <row r="14" spans="1:47" s="71" customFormat="1" ht="30.95" customHeight="1" x14ac:dyDescent="0.2">
      <c r="A14" s="48" t="s">
        <v>41</v>
      </c>
      <c r="B14" s="49" t="s">
        <v>84</v>
      </c>
      <c r="C14" s="50" t="s">
        <v>186</v>
      </c>
      <c r="D14" s="51" t="s">
        <v>24</v>
      </c>
      <c r="E14" s="52">
        <v>139</v>
      </c>
      <c r="F14" s="53">
        <v>461</v>
      </c>
      <c r="G14" s="14">
        <f t="shared" si="0"/>
        <v>600</v>
      </c>
      <c r="H14" s="66"/>
      <c r="I14" s="5" t="s">
        <v>64</v>
      </c>
      <c r="J14" s="6"/>
      <c r="K14" s="54"/>
      <c r="L14" s="104" t="s">
        <v>18</v>
      </c>
      <c r="M14" s="106" t="s">
        <v>19</v>
      </c>
      <c r="N14" s="107"/>
      <c r="O14" s="69" t="s">
        <v>70</v>
      </c>
      <c r="P14" s="9"/>
      <c r="Q14" s="54"/>
      <c r="R14" s="54"/>
      <c r="S14" s="54"/>
      <c r="T14" s="54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</row>
    <row r="15" spans="1:47" s="71" customFormat="1" ht="30.95" customHeight="1" x14ac:dyDescent="0.2">
      <c r="A15" s="48" t="s">
        <v>61</v>
      </c>
      <c r="B15" s="49" t="s">
        <v>85</v>
      </c>
      <c r="C15" s="50" t="s">
        <v>165</v>
      </c>
      <c r="D15" s="51" t="s">
        <v>24</v>
      </c>
      <c r="E15" s="52">
        <v>794</v>
      </c>
      <c r="F15" s="53">
        <v>604</v>
      </c>
      <c r="G15" s="14">
        <f t="shared" si="0"/>
        <v>1398</v>
      </c>
      <c r="H15" s="66"/>
      <c r="I15" s="7">
        <f>I12*25</f>
        <v>717875</v>
      </c>
      <c r="J15" s="8" t="s">
        <v>13</v>
      </c>
      <c r="K15" s="54"/>
      <c r="L15" s="105"/>
      <c r="M15" s="108" t="s">
        <v>20</v>
      </c>
      <c r="N15" s="109"/>
      <c r="O15" s="72"/>
      <c r="P15" s="54"/>
      <c r="Q15" s="54"/>
      <c r="R15" s="54"/>
      <c r="S15" s="54"/>
      <c r="T15" s="54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</row>
    <row r="16" spans="1:47" s="71" customFormat="1" ht="30.95" customHeight="1" x14ac:dyDescent="0.2">
      <c r="A16" s="73" t="s">
        <v>42</v>
      </c>
      <c r="B16" s="74" t="s">
        <v>86</v>
      </c>
      <c r="C16" s="75" t="s">
        <v>206</v>
      </c>
      <c r="D16" s="76" t="s">
        <v>221</v>
      </c>
      <c r="E16" s="77">
        <v>124</v>
      </c>
      <c r="F16" s="78">
        <v>56</v>
      </c>
      <c r="G16" s="22">
        <f t="shared" si="0"/>
        <v>180</v>
      </c>
      <c r="H16" s="66"/>
      <c r="I16" s="7"/>
      <c r="J16" s="8"/>
      <c r="K16" s="54"/>
      <c r="L16" s="63" t="s">
        <v>21</v>
      </c>
      <c r="M16" s="96" t="s">
        <v>22</v>
      </c>
      <c r="N16" s="101"/>
      <c r="O16" s="54"/>
      <c r="P16" s="54"/>
      <c r="Q16" s="54"/>
      <c r="R16" s="54"/>
      <c r="S16" s="54"/>
      <c r="T16" s="54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</row>
    <row r="17" spans="1:48" s="71" customFormat="1" ht="30.95" customHeight="1" x14ac:dyDescent="0.2">
      <c r="A17" s="73" t="s">
        <v>60</v>
      </c>
      <c r="B17" s="74" t="s">
        <v>87</v>
      </c>
      <c r="C17" s="75" t="s">
        <v>194</v>
      </c>
      <c r="D17" s="76" t="s">
        <v>221</v>
      </c>
      <c r="E17" s="77">
        <v>215</v>
      </c>
      <c r="F17" s="78">
        <v>36</v>
      </c>
      <c r="G17" s="22">
        <f t="shared" si="0"/>
        <v>251</v>
      </c>
      <c r="H17" s="66"/>
      <c r="I17" s="32" t="s">
        <v>68</v>
      </c>
      <c r="J17" s="36"/>
      <c r="K17" s="54"/>
      <c r="L17" s="79" t="s">
        <v>23</v>
      </c>
      <c r="M17" s="96" t="s">
        <v>16</v>
      </c>
      <c r="N17" s="101"/>
      <c r="O17" s="54"/>
      <c r="P17" s="54"/>
      <c r="Q17" s="54"/>
      <c r="R17" s="54"/>
      <c r="S17" s="54"/>
      <c r="T17" s="54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</row>
    <row r="18" spans="1:48" s="71" customFormat="1" ht="30.95" customHeight="1" x14ac:dyDescent="0.2">
      <c r="A18" s="73" t="s">
        <v>43</v>
      </c>
      <c r="B18" s="74" t="s">
        <v>88</v>
      </c>
      <c r="C18" s="75" t="s">
        <v>211</v>
      </c>
      <c r="D18" s="76" t="s">
        <v>221</v>
      </c>
      <c r="E18" s="77">
        <v>12</v>
      </c>
      <c r="F18" s="78">
        <v>124</v>
      </c>
      <c r="G18" s="22">
        <f t="shared" si="0"/>
        <v>136</v>
      </c>
      <c r="H18" s="66"/>
      <c r="I18" s="34">
        <f>SUM(G51:G64)</f>
        <v>10375</v>
      </c>
      <c r="J18" s="6"/>
      <c r="K18" s="110"/>
      <c r="L18" s="111"/>
      <c r="M18" s="80"/>
      <c r="N18" s="80"/>
      <c r="O18" s="80"/>
      <c r="P18" s="80"/>
      <c r="Q18" s="8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</row>
    <row r="19" spans="1:48" ht="30.95" customHeight="1" x14ac:dyDescent="0.2">
      <c r="A19" s="73" t="s">
        <v>44</v>
      </c>
      <c r="B19" s="74" t="s">
        <v>89</v>
      </c>
      <c r="C19" s="75" t="s">
        <v>167</v>
      </c>
      <c r="D19" s="76" t="s">
        <v>221</v>
      </c>
      <c r="E19" s="77">
        <v>187</v>
      </c>
      <c r="F19" s="78">
        <v>37</v>
      </c>
      <c r="G19" s="22">
        <f t="shared" si="0"/>
        <v>224</v>
      </c>
      <c r="H19" s="66"/>
      <c r="I19" s="81" t="s">
        <v>230</v>
      </c>
      <c r="J19" s="15"/>
      <c r="K19" s="10"/>
      <c r="L19" s="6"/>
      <c r="M19" s="80"/>
      <c r="N19" s="80"/>
      <c r="O19" s="80"/>
      <c r="P19" s="80"/>
      <c r="Q19" s="8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</row>
    <row r="20" spans="1:48" ht="30.95" customHeight="1" x14ac:dyDescent="0.2">
      <c r="A20" s="73" t="s">
        <v>45</v>
      </c>
      <c r="B20" s="74" t="s">
        <v>90</v>
      </c>
      <c r="C20" s="75" t="s">
        <v>197</v>
      </c>
      <c r="D20" s="76" t="s">
        <v>221</v>
      </c>
      <c r="E20" s="77">
        <v>179</v>
      </c>
      <c r="F20" s="78">
        <v>88</v>
      </c>
      <c r="G20" s="22">
        <f t="shared" si="0"/>
        <v>267</v>
      </c>
      <c r="H20" s="66"/>
      <c r="I20" s="5" t="s">
        <v>69</v>
      </c>
      <c r="J20" s="16"/>
      <c r="K20" s="82"/>
      <c r="L20" s="82"/>
      <c r="M20" s="82"/>
      <c r="N20" s="82"/>
      <c r="O20" s="82"/>
      <c r="P20" s="82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</row>
    <row r="21" spans="1:48" ht="30.95" customHeight="1" x14ac:dyDescent="0.2">
      <c r="A21" s="73" t="s">
        <v>46</v>
      </c>
      <c r="B21" s="74" t="s">
        <v>91</v>
      </c>
      <c r="C21" s="75" t="s">
        <v>212</v>
      </c>
      <c r="D21" s="76" t="s">
        <v>221</v>
      </c>
      <c r="E21" s="77">
        <v>382</v>
      </c>
      <c r="F21" s="78">
        <v>198</v>
      </c>
      <c r="G21" s="22">
        <f t="shared" si="0"/>
        <v>580</v>
      </c>
      <c r="H21" s="66"/>
      <c r="I21" s="7">
        <f>I18*60</f>
        <v>622500</v>
      </c>
      <c r="J21" s="82"/>
      <c r="K21" s="82"/>
      <c r="L21" s="82"/>
      <c r="M21" s="82"/>
      <c r="N21" s="82"/>
      <c r="O21" s="82"/>
      <c r="P21" s="82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</row>
    <row r="22" spans="1:48" ht="30.95" customHeight="1" x14ac:dyDescent="0.2">
      <c r="A22" s="73" t="s">
        <v>47</v>
      </c>
      <c r="B22" s="74" t="s">
        <v>92</v>
      </c>
      <c r="C22" s="75" t="s">
        <v>169</v>
      </c>
      <c r="D22" s="76" t="s">
        <v>221</v>
      </c>
      <c r="E22" s="77">
        <v>72</v>
      </c>
      <c r="F22" s="78">
        <v>137</v>
      </c>
      <c r="G22" s="22">
        <f t="shared" si="0"/>
        <v>209</v>
      </c>
      <c r="H22" s="66"/>
      <c r="I22" s="35"/>
      <c r="J22" s="82"/>
      <c r="K22" s="82"/>
      <c r="L22" s="82"/>
      <c r="M22" s="82"/>
      <c r="N22" s="82"/>
      <c r="O22" s="82"/>
      <c r="P22" s="82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</row>
    <row r="23" spans="1:48" ht="30.95" customHeight="1" x14ac:dyDescent="0.2">
      <c r="A23" s="73" t="s">
        <v>48</v>
      </c>
      <c r="B23" s="74" t="s">
        <v>93</v>
      </c>
      <c r="C23" s="75" t="s">
        <v>188</v>
      </c>
      <c r="D23" s="76" t="s">
        <v>221</v>
      </c>
      <c r="E23" s="77">
        <v>284</v>
      </c>
      <c r="F23" s="78">
        <v>201</v>
      </c>
      <c r="G23" s="22">
        <f t="shared" si="0"/>
        <v>485</v>
      </c>
      <c r="H23" s="66"/>
      <c r="I23" s="5" t="s">
        <v>73</v>
      </c>
      <c r="J23" s="82"/>
      <c r="K23" s="82"/>
      <c r="L23" s="82"/>
      <c r="M23" s="82"/>
      <c r="N23" s="82"/>
      <c r="O23" s="82"/>
      <c r="P23" s="82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</row>
    <row r="24" spans="1:48" ht="30.95" customHeight="1" x14ac:dyDescent="0.2">
      <c r="A24" s="73" t="s">
        <v>49</v>
      </c>
      <c r="B24" s="83" t="s">
        <v>94</v>
      </c>
      <c r="C24" s="75" t="s">
        <v>204</v>
      </c>
      <c r="D24" s="76" t="s">
        <v>221</v>
      </c>
      <c r="E24" s="77">
        <v>266</v>
      </c>
      <c r="F24" s="78">
        <v>124</v>
      </c>
      <c r="G24" s="22">
        <f t="shared" si="0"/>
        <v>390</v>
      </c>
      <c r="H24" s="66"/>
      <c r="I24" s="10">
        <f>I9+I15+I21</f>
        <v>1517843</v>
      </c>
      <c r="J24" s="82"/>
      <c r="K24" s="82"/>
      <c r="L24" s="82"/>
      <c r="M24" s="82"/>
      <c r="N24" s="82"/>
      <c r="O24" s="82"/>
      <c r="P24" s="82"/>
      <c r="Q24" s="82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</row>
    <row r="25" spans="1:48" ht="30.95" customHeight="1" x14ac:dyDescent="0.2">
      <c r="A25" s="73" t="s">
        <v>50</v>
      </c>
      <c r="B25" s="74" t="s">
        <v>95</v>
      </c>
      <c r="C25" s="75" t="s">
        <v>193</v>
      </c>
      <c r="D25" s="76" t="s">
        <v>221</v>
      </c>
      <c r="E25" s="77">
        <v>550</v>
      </c>
      <c r="F25" s="78">
        <v>488</v>
      </c>
      <c r="G25" s="22">
        <f t="shared" si="0"/>
        <v>1038</v>
      </c>
      <c r="H25" s="66"/>
      <c r="I25" s="3"/>
      <c r="J25" s="82"/>
      <c r="K25" s="82"/>
      <c r="L25" s="82"/>
      <c r="M25" s="82"/>
      <c r="N25" s="82"/>
      <c r="O25" s="82"/>
      <c r="P25" s="82"/>
      <c r="Q25" s="82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</row>
    <row r="26" spans="1:48" s="71" customFormat="1" ht="30.95" customHeight="1" x14ac:dyDescent="0.2">
      <c r="A26" s="73" t="s">
        <v>51</v>
      </c>
      <c r="B26" s="74" t="s">
        <v>96</v>
      </c>
      <c r="C26" s="75" t="s">
        <v>205</v>
      </c>
      <c r="D26" s="76" t="s">
        <v>221</v>
      </c>
      <c r="E26" s="77">
        <v>99</v>
      </c>
      <c r="F26" s="78">
        <v>224</v>
      </c>
      <c r="G26" s="22">
        <f t="shared" si="0"/>
        <v>323</v>
      </c>
      <c r="H26" s="66"/>
      <c r="I26" s="3"/>
      <c r="J26" s="82"/>
      <c r="K26" s="82"/>
      <c r="L26" s="82"/>
      <c r="M26" s="82"/>
      <c r="N26" s="82"/>
      <c r="O26" s="82"/>
      <c r="P26" s="82"/>
      <c r="Q26" s="82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</row>
    <row r="27" spans="1:48" s="71" customFormat="1" ht="30.95" customHeight="1" x14ac:dyDescent="0.2">
      <c r="A27" s="73" t="s">
        <v>52</v>
      </c>
      <c r="B27" s="74" t="s">
        <v>97</v>
      </c>
      <c r="C27" s="75" t="s">
        <v>181</v>
      </c>
      <c r="D27" s="76" t="s">
        <v>221</v>
      </c>
      <c r="E27" s="77">
        <v>189</v>
      </c>
      <c r="F27" s="78">
        <v>166</v>
      </c>
      <c r="G27" s="22">
        <f t="shared" si="0"/>
        <v>355</v>
      </c>
      <c r="H27" s="66"/>
      <c r="I27" s="3"/>
      <c r="J27" s="82"/>
      <c r="K27" s="82"/>
      <c r="L27" s="82"/>
      <c r="M27" s="82"/>
      <c r="N27" s="82"/>
      <c r="O27" s="82"/>
      <c r="P27" s="82"/>
      <c r="Q27" s="82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</row>
    <row r="28" spans="1:48" ht="30.95" customHeight="1" x14ac:dyDescent="0.2">
      <c r="A28" s="73" t="s">
        <v>53</v>
      </c>
      <c r="B28" s="74" t="s">
        <v>98</v>
      </c>
      <c r="C28" s="75" t="s">
        <v>164</v>
      </c>
      <c r="D28" s="76" t="s">
        <v>221</v>
      </c>
      <c r="E28" s="77">
        <v>251</v>
      </c>
      <c r="F28" s="78">
        <v>47</v>
      </c>
      <c r="G28" s="22">
        <f t="shared" si="0"/>
        <v>298</v>
      </c>
      <c r="H28" s="66"/>
      <c r="I28" s="3"/>
      <c r="J28" s="82"/>
      <c r="K28" s="82"/>
      <c r="L28" s="82"/>
      <c r="M28" s="82"/>
      <c r="N28" s="82"/>
      <c r="O28" s="82"/>
      <c r="P28" s="82"/>
      <c r="Q28" s="82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</row>
    <row r="29" spans="1:48" ht="30.95" customHeight="1" x14ac:dyDescent="0.2">
      <c r="A29" s="73" t="s">
        <v>54</v>
      </c>
      <c r="B29" s="74" t="s">
        <v>99</v>
      </c>
      <c r="C29" s="75" t="s">
        <v>162</v>
      </c>
      <c r="D29" s="76" t="s">
        <v>221</v>
      </c>
      <c r="E29" s="77">
        <v>334</v>
      </c>
      <c r="F29" s="78">
        <v>0</v>
      </c>
      <c r="G29" s="22">
        <f t="shared" si="0"/>
        <v>334</v>
      </c>
      <c r="H29" s="66"/>
      <c r="I29" s="3"/>
      <c r="J29" s="82"/>
      <c r="K29" s="82"/>
      <c r="L29" s="82"/>
      <c r="M29" s="82"/>
      <c r="N29" s="82"/>
      <c r="O29" s="82"/>
      <c r="P29" s="82"/>
      <c r="Q29" s="82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</row>
    <row r="30" spans="1:48" ht="30.95" customHeight="1" x14ac:dyDescent="0.2">
      <c r="A30" s="73" t="s">
        <v>55</v>
      </c>
      <c r="B30" s="74" t="s">
        <v>100</v>
      </c>
      <c r="C30" s="75" t="s">
        <v>191</v>
      </c>
      <c r="D30" s="76" t="s">
        <v>221</v>
      </c>
      <c r="E30" s="77">
        <v>398</v>
      </c>
      <c r="F30" s="78">
        <v>3</v>
      </c>
      <c r="G30" s="22">
        <f t="shared" si="0"/>
        <v>401</v>
      </c>
      <c r="H30" s="66"/>
      <c r="I30" s="3"/>
      <c r="J30" s="82"/>
      <c r="K30" s="82"/>
      <c r="L30" s="82"/>
      <c r="M30" s="82"/>
      <c r="N30" s="82"/>
      <c r="O30" s="82"/>
      <c r="P30" s="82"/>
      <c r="Q30" s="82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</row>
    <row r="31" spans="1:48" ht="30.95" customHeight="1" x14ac:dyDescent="0.2">
      <c r="A31" s="73" t="s">
        <v>56</v>
      </c>
      <c r="B31" s="74" t="s">
        <v>101</v>
      </c>
      <c r="C31" s="75" t="s">
        <v>192</v>
      </c>
      <c r="D31" s="76" t="s">
        <v>221</v>
      </c>
      <c r="E31" s="77">
        <v>909</v>
      </c>
      <c r="F31" s="78">
        <v>4</v>
      </c>
      <c r="G31" s="22">
        <f t="shared" si="0"/>
        <v>913</v>
      </c>
      <c r="H31" s="66"/>
      <c r="I31" s="3"/>
      <c r="J31" s="82"/>
      <c r="K31" s="82"/>
      <c r="L31" s="82"/>
      <c r="M31" s="82"/>
      <c r="N31" s="82"/>
      <c r="O31" s="82"/>
      <c r="P31" s="82"/>
      <c r="Q31" s="82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</row>
    <row r="32" spans="1:48" ht="30.95" customHeight="1" x14ac:dyDescent="0.2">
      <c r="A32" s="73" t="s">
        <v>57</v>
      </c>
      <c r="B32" s="74" t="s">
        <v>102</v>
      </c>
      <c r="C32" s="75" t="s">
        <v>208</v>
      </c>
      <c r="D32" s="76" t="s">
        <v>221</v>
      </c>
      <c r="E32" s="77">
        <v>412</v>
      </c>
      <c r="F32" s="78">
        <v>0</v>
      </c>
      <c r="G32" s="22">
        <f t="shared" si="0"/>
        <v>412</v>
      </c>
      <c r="H32" s="66"/>
      <c r="I32" s="3"/>
      <c r="J32" s="82"/>
      <c r="K32" s="82"/>
      <c r="L32" s="82"/>
      <c r="M32" s="82"/>
      <c r="N32" s="82"/>
      <c r="O32" s="82"/>
      <c r="P32" s="82"/>
      <c r="Q32" s="82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</row>
    <row r="33" spans="1:48" ht="30.95" customHeight="1" x14ac:dyDescent="0.2">
      <c r="A33" s="73" t="s">
        <v>58</v>
      </c>
      <c r="B33" s="74" t="s">
        <v>103</v>
      </c>
      <c r="C33" s="75" t="s">
        <v>213</v>
      </c>
      <c r="D33" s="76" t="s">
        <v>221</v>
      </c>
      <c r="E33" s="77">
        <v>1147</v>
      </c>
      <c r="F33" s="78">
        <v>8</v>
      </c>
      <c r="G33" s="22">
        <f t="shared" si="0"/>
        <v>1155</v>
      </c>
      <c r="H33" s="66"/>
      <c r="I33" s="3"/>
      <c r="J33" s="82"/>
      <c r="K33" s="82"/>
      <c r="L33" s="82"/>
      <c r="M33" s="82"/>
      <c r="N33" s="82"/>
      <c r="O33" s="82"/>
      <c r="P33" s="82"/>
      <c r="Q33" s="82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</row>
    <row r="34" spans="1:48" ht="30.95" customHeight="1" x14ac:dyDescent="0.2">
      <c r="A34" s="73" t="s">
        <v>59</v>
      </c>
      <c r="B34" s="74" t="s">
        <v>104</v>
      </c>
      <c r="C34" s="75" t="s">
        <v>220</v>
      </c>
      <c r="D34" s="76" t="s">
        <v>221</v>
      </c>
      <c r="E34" s="77">
        <v>484</v>
      </c>
      <c r="F34" s="78">
        <v>28</v>
      </c>
      <c r="G34" s="22">
        <f t="shared" si="0"/>
        <v>512</v>
      </c>
      <c r="H34" s="66"/>
      <c r="I34" s="3"/>
      <c r="J34" s="82"/>
      <c r="K34" s="82"/>
      <c r="L34" s="82"/>
      <c r="M34" s="82"/>
      <c r="N34" s="82"/>
      <c r="O34" s="82"/>
      <c r="P34" s="82"/>
      <c r="Q34" s="82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</row>
    <row r="35" spans="1:48" ht="30.95" customHeight="1" x14ac:dyDescent="0.2">
      <c r="A35" s="73" t="s">
        <v>4</v>
      </c>
      <c r="B35" s="74" t="s">
        <v>105</v>
      </c>
      <c r="C35" s="75" t="s">
        <v>163</v>
      </c>
      <c r="D35" s="76" t="s">
        <v>221</v>
      </c>
      <c r="E35" s="77">
        <v>643</v>
      </c>
      <c r="F35" s="78">
        <v>1</v>
      </c>
      <c r="G35" s="22">
        <f t="shared" ref="G35:G64" si="1">E35+F35</f>
        <v>644</v>
      </c>
      <c r="H35" s="66"/>
      <c r="I35" s="3"/>
      <c r="J35" s="82"/>
      <c r="K35" s="82"/>
      <c r="L35" s="82"/>
      <c r="M35" s="82"/>
      <c r="N35" s="82"/>
      <c r="O35" s="82"/>
      <c r="P35" s="82"/>
      <c r="Q35" s="82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</row>
    <row r="36" spans="1:48" ht="30.95" customHeight="1" x14ac:dyDescent="0.2">
      <c r="A36" s="73" t="s">
        <v>5</v>
      </c>
      <c r="B36" s="74" t="s">
        <v>106</v>
      </c>
      <c r="C36" s="75" t="s">
        <v>214</v>
      </c>
      <c r="D36" s="76" t="s">
        <v>221</v>
      </c>
      <c r="E36" s="77">
        <v>588</v>
      </c>
      <c r="F36" s="78">
        <v>141</v>
      </c>
      <c r="G36" s="22">
        <f t="shared" si="1"/>
        <v>729</v>
      </c>
      <c r="H36" s="66"/>
      <c r="I36" s="3"/>
      <c r="J36" s="82"/>
      <c r="K36" s="82"/>
      <c r="L36" s="82"/>
      <c r="M36" s="82"/>
      <c r="N36" s="82"/>
      <c r="O36" s="82"/>
      <c r="P36" s="82"/>
      <c r="Q36" s="82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</row>
    <row r="37" spans="1:48" ht="30.95" customHeight="1" x14ac:dyDescent="0.2">
      <c r="A37" s="73" t="s">
        <v>25</v>
      </c>
      <c r="B37" s="74" t="s">
        <v>107</v>
      </c>
      <c r="C37" s="75" t="s">
        <v>215</v>
      </c>
      <c r="D37" s="76" t="s">
        <v>221</v>
      </c>
      <c r="E37" s="77">
        <v>17</v>
      </c>
      <c r="F37" s="78">
        <v>3</v>
      </c>
      <c r="G37" s="22">
        <f t="shared" si="1"/>
        <v>20</v>
      </c>
      <c r="H37" s="66"/>
      <c r="I37" s="3"/>
      <c r="J37" s="82"/>
      <c r="K37" s="82"/>
      <c r="L37" s="82"/>
      <c r="M37" s="82"/>
      <c r="N37" s="82"/>
      <c r="O37" s="82"/>
      <c r="P37" s="82"/>
      <c r="Q37" s="82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</row>
    <row r="38" spans="1:48" ht="30.95" customHeight="1" x14ac:dyDescent="0.2">
      <c r="A38" s="73" t="s">
        <v>6</v>
      </c>
      <c r="B38" s="74" t="s">
        <v>158</v>
      </c>
      <c r="C38" s="75" t="s">
        <v>183</v>
      </c>
      <c r="D38" s="76" t="s">
        <v>221</v>
      </c>
      <c r="E38" s="77">
        <v>49</v>
      </c>
      <c r="F38" s="78">
        <v>364</v>
      </c>
      <c r="G38" s="22">
        <f t="shared" si="1"/>
        <v>413</v>
      </c>
      <c r="H38" s="66"/>
      <c r="I38" s="3"/>
      <c r="J38" s="82"/>
      <c r="K38" s="82"/>
      <c r="L38" s="82"/>
      <c r="M38" s="82"/>
      <c r="N38" s="82"/>
      <c r="O38" s="82"/>
      <c r="P38" s="82"/>
      <c r="Q38" s="82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</row>
    <row r="39" spans="1:48" ht="30.95" customHeight="1" x14ac:dyDescent="0.2">
      <c r="A39" s="73" t="s">
        <v>108</v>
      </c>
      <c r="B39" s="74" t="s">
        <v>134</v>
      </c>
      <c r="C39" s="75" t="s">
        <v>219</v>
      </c>
      <c r="D39" s="76" t="s">
        <v>221</v>
      </c>
      <c r="E39" s="77">
        <v>931</v>
      </c>
      <c r="F39" s="78">
        <v>181</v>
      </c>
      <c r="G39" s="22">
        <f t="shared" si="1"/>
        <v>1112</v>
      </c>
      <c r="H39" s="66"/>
      <c r="I39" s="3"/>
      <c r="J39" s="82"/>
      <c r="K39" s="82"/>
      <c r="L39" s="82"/>
      <c r="M39" s="82"/>
      <c r="N39" s="82"/>
      <c r="O39" s="82"/>
      <c r="P39" s="82"/>
      <c r="Q39" s="82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</row>
    <row r="40" spans="1:48" ht="30.95" customHeight="1" x14ac:dyDescent="0.2">
      <c r="A40" s="73" t="s">
        <v>109</v>
      </c>
      <c r="B40" s="74" t="s">
        <v>135</v>
      </c>
      <c r="C40" s="75" t="s">
        <v>182</v>
      </c>
      <c r="D40" s="76" t="s">
        <v>221</v>
      </c>
      <c r="E40" s="77">
        <v>565</v>
      </c>
      <c r="F40" s="78">
        <v>24</v>
      </c>
      <c r="G40" s="22">
        <f t="shared" si="1"/>
        <v>589</v>
      </c>
      <c r="H40" s="66"/>
      <c r="I40" s="3"/>
      <c r="J40" s="82"/>
      <c r="K40" s="82"/>
      <c r="L40" s="82"/>
      <c r="M40" s="82"/>
      <c r="N40" s="82"/>
      <c r="O40" s="82"/>
      <c r="P40" s="82"/>
      <c r="Q40" s="82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</row>
    <row r="41" spans="1:48" ht="30.95" customHeight="1" x14ac:dyDescent="0.2">
      <c r="A41" s="73" t="s">
        <v>110</v>
      </c>
      <c r="B41" s="74" t="s">
        <v>136</v>
      </c>
      <c r="C41" s="75" t="s">
        <v>176</v>
      </c>
      <c r="D41" s="76" t="s">
        <v>221</v>
      </c>
      <c r="E41" s="77">
        <v>947</v>
      </c>
      <c r="F41" s="78">
        <v>402</v>
      </c>
      <c r="G41" s="22">
        <f t="shared" si="1"/>
        <v>1349</v>
      </c>
      <c r="H41" s="66"/>
      <c r="I41" s="3"/>
      <c r="J41" s="82"/>
      <c r="K41" s="82"/>
      <c r="L41" s="82"/>
      <c r="M41" s="82"/>
      <c r="N41" s="82"/>
      <c r="O41" s="82"/>
      <c r="P41" s="82"/>
      <c r="Q41" s="82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</row>
    <row r="42" spans="1:48" ht="30.95" customHeight="1" x14ac:dyDescent="0.2">
      <c r="A42" s="73" t="s">
        <v>111</v>
      </c>
      <c r="B42" s="74" t="s">
        <v>137</v>
      </c>
      <c r="C42" s="75" t="s">
        <v>203</v>
      </c>
      <c r="D42" s="76" t="s">
        <v>221</v>
      </c>
      <c r="E42" s="77">
        <v>968</v>
      </c>
      <c r="F42" s="78">
        <v>764</v>
      </c>
      <c r="G42" s="22">
        <f t="shared" si="1"/>
        <v>1732</v>
      </c>
      <c r="H42" s="66"/>
      <c r="I42" s="3"/>
      <c r="J42" s="82"/>
      <c r="K42" s="82"/>
      <c r="L42" s="82"/>
      <c r="M42" s="82"/>
      <c r="N42" s="82"/>
      <c r="O42" s="82"/>
      <c r="P42" s="82"/>
      <c r="Q42" s="82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</row>
    <row r="43" spans="1:48" ht="30.95" customHeight="1" x14ac:dyDescent="0.2">
      <c r="A43" s="73" t="s">
        <v>112</v>
      </c>
      <c r="B43" s="74" t="s">
        <v>138</v>
      </c>
      <c r="C43" s="75" t="s">
        <v>202</v>
      </c>
      <c r="D43" s="76" t="s">
        <v>221</v>
      </c>
      <c r="E43" s="77">
        <v>663</v>
      </c>
      <c r="F43" s="78">
        <v>410</v>
      </c>
      <c r="G43" s="22">
        <f t="shared" si="1"/>
        <v>1073</v>
      </c>
      <c r="H43" s="66"/>
      <c r="I43" s="3"/>
      <c r="J43" s="82"/>
      <c r="K43" s="82"/>
      <c r="L43" s="82"/>
      <c r="M43" s="82"/>
      <c r="N43" s="82"/>
      <c r="O43" s="82"/>
      <c r="P43" s="82"/>
      <c r="Q43" s="82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</row>
    <row r="44" spans="1:48" ht="30.95" customHeight="1" x14ac:dyDescent="0.2">
      <c r="A44" s="73" t="s">
        <v>113</v>
      </c>
      <c r="B44" s="74" t="s">
        <v>139</v>
      </c>
      <c r="C44" s="75" t="s">
        <v>207</v>
      </c>
      <c r="D44" s="76" t="s">
        <v>221</v>
      </c>
      <c r="E44" s="77">
        <v>1821</v>
      </c>
      <c r="F44" s="78">
        <v>120</v>
      </c>
      <c r="G44" s="22">
        <f t="shared" si="1"/>
        <v>1941</v>
      </c>
      <c r="H44" s="66"/>
      <c r="I44" s="3"/>
      <c r="J44" s="82"/>
      <c r="K44" s="82"/>
      <c r="L44" s="82"/>
      <c r="M44" s="82"/>
      <c r="N44" s="82"/>
      <c r="O44" s="82"/>
      <c r="P44" s="82"/>
      <c r="Q44" s="82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</row>
    <row r="45" spans="1:48" ht="30.95" customHeight="1" x14ac:dyDescent="0.2">
      <c r="A45" s="73" t="s">
        <v>114</v>
      </c>
      <c r="B45" s="74" t="s">
        <v>140</v>
      </c>
      <c r="C45" s="75" t="s">
        <v>170</v>
      </c>
      <c r="D45" s="76" t="s">
        <v>221</v>
      </c>
      <c r="E45" s="77">
        <v>1122</v>
      </c>
      <c r="F45" s="78">
        <v>426</v>
      </c>
      <c r="G45" s="22">
        <f t="shared" si="1"/>
        <v>1548</v>
      </c>
      <c r="H45" s="66"/>
      <c r="I45" s="3"/>
      <c r="J45" s="82"/>
      <c r="K45" s="82"/>
      <c r="L45" s="82"/>
      <c r="M45" s="82"/>
      <c r="N45" s="82"/>
      <c r="O45" s="82"/>
      <c r="P45" s="82"/>
      <c r="Q45" s="82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</row>
    <row r="46" spans="1:48" ht="30.95" customHeight="1" x14ac:dyDescent="0.2">
      <c r="A46" s="73" t="s">
        <v>115</v>
      </c>
      <c r="B46" s="74" t="s">
        <v>141</v>
      </c>
      <c r="C46" s="75" t="s">
        <v>179</v>
      </c>
      <c r="D46" s="76" t="s">
        <v>221</v>
      </c>
      <c r="E46" s="77">
        <v>1910</v>
      </c>
      <c r="F46" s="78">
        <v>77</v>
      </c>
      <c r="G46" s="22">
        <f t="shared" si="1"/>
        <v>1987</v>
      </c>
      <c r="H46" s="66"/>
      <c r="I46" s="3"/>
      <c r="J46" s="82"/>
      <c r="K46" s="82"/>
      <c r="L46" s="82"/>
      <c r="M46" s="82"/>
      <c r="N46" s="82"/>
      <c r="O46" s="82"/>
      <c r="P46" s="82"/>
      <c r="Q46" s="82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</row>
    <row r="47" spans="1:48" ht="30.95" customHeight="1" x14ac:dyDescent="0.2">
      <c r="A47" s="73" t="s">
        <v>116</v>
      </c>
      <c r="B47" s="74" t="s">
        <v>142</v>
      </c>
      <c r="C47" s="75" t="s">
        <v>180</v>
      </c>
      <c r="D47" s="76" t="s">
        <v>221</v>
      </c>
      <c r="E47" s="77">
        <v>1247</v>
      </c>
      <c r="F47" s="78">
        <v>931</v>
      </c>
      <c r="G47" s="22">
        <f t="shared" si="1"/>
        <v>2178</v>
      </c>
      <c r="H47" s="66"/>
      <c r="I47" s="3"/>
      <c r="J47" s="82"/>
      <c r="K47" s="82"/>
      <c r="L47" s="82"/>
      <c r="M47" s="82"/>
      <c r="N47" s="82"/>
      <c r="O47" s="82"/>
      <c r="P47" s="82"/>
      <c r="Q47" s="82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</row>
    <row r="48" spans="1:48" ht="30.95" customHeight="1" x14ac:dyDescent="0.2">
      <c r="A48" s="73" t="s">
        <v>117</v>
      </c>
      <c r="B48" s="74" t="s">
        <v>143</v>
      </c>
      <c r="C48" s="75" t="s">
        <v>177</v>
      </c>
      <c r="D48" s="76" t="s">
        <v>221</v>
      </c>
      <c r="E48" s="77">
        <v>1797</v>
      </c>
      <c r="F48" s="78">
        <v>1</v>
      </c>
      <c r="G48" s="22">
        <f t="shared" si="1"/>
        <v>1798</v>
      </c>
      <c r="H48" s="66"/>
      <c r="I48" s="3"/>
      <c r="J48" s="82"/>
      <c r="K48" s="82"/>
      <c r="L48" s="82"/>
      <c r="M48" s="82"/>
      <c r="N48" s="82"/>
      <c r="O48" s="82"/>
      <c r="P48" s="82"/>
      <c r="Q48" s="82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</row>
    <row r="49" spans="1:48" ht="30.95" customHeight="1" x14ac:dyDescent="0.2">
      <c r="A49" s="73" t="s">
        <v>118</v>
      </c>
      <c r="B49" s="74" t="s">
        <v>144</v>
      </c>
      <c r="C49" s="75" t="s">
        <v>172</v>
      </c>
      <c r="D49" s="76" t="s">
        <v>221</v>
      </c>
      <c r="E49" s="77">
        <v>1455</v>
      </c>
      <c r="F49" s="78">
        <v>331</v>
      </c>
      <c r="G49" s="22">
        <f t="shared" si="1"/>
        <v>1786</v>
      </c>
      <c r="H49" s="66"/>
      <c r="I49" s="3"/>
      <c r="J49" s="82"/>
      <c r="K49" s="82"/>
      <c r="L49" s="82"/>
      <c r="M49" s="82"/>
      <c r="N49" s="82"/>
      <c r="O49" s="82"/>
      <c r="P49" s="82"/>
      <c r="Q49" s="82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</row>
    <row r="50" spans="1:48" ht="30.95" customHeight="1" x14ac:dyDescent="0.2">
      <c r="A50" s="73" t="s">
        <v>119</v>
      </c>
      <c r="B50" s="74" t="s">
        <v>136</v>
      </c>
      <c r="C50" s="75" t="s">
        <v>176</v>
      </c>
      <c r="D50" s="76" t="s">
        <v>221</v>
      </c>
      <c r="E50" s="77">
        <v>939</v>
      </c>
      <c r="F50" s="78">
        <v>414</v>
      </c>
      <c r="G50" s="22">
        <f t="shared" si="1"/>
        <v>1353</v>
      </c>
      <c r="H50" s="66"/>
      <c r="I50" s="3"/>
      <c r="J50" s="82"/>
      <c r="K50" s="82"/>
      <c r="L50" s="82"/>
      <c r="M50" s="82"/>
      <c r="N50" s="82"/>
      <c r="O50" s="82"/>
      <c r="P50" s="82"/>
      <c r="Q50" s="82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</row>
    <row r="51" spans="1:48" ht="30.95" customHeight="1" x14ac:dyDescent="0.2">
      <c r="A51" s="84" t="s">
        <v>120</v>
      </c>
      <c r="B51" s="85" t="s">
        <v>159</v>
      </c>
      <c r="C51" s="86" t="s">
        <v>178</v>
      </c>
      <c r="D51" s="87" t="s">
        <v>222</v>
      </c>
      <c r="E51" s="88">
        <v>140</v>
      </c>
      <c r="F51" s="89">
        <v>0</v>
      </c>
      <c r="G51" s="23">
        <f t="shared" si="1"/>
        <v>140</v>
      </c>
      <c r="H51" s="66"/>
      <c r="I51" s="3"/>
      <c r="J51" s="82"/>
      <c r="K51" s="82"/>
      <c r="L51" s="82"/>
      <c r="M51" s="82"/>
      <c r="N51" s="82"/>
      <c r="O51" s="82"/>
      <c r="P51" s="82"/>
      <c r="Q51" s="82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</row>
    <row r="52" spans="1:48" ht="30.95" customHeight="1" x14ac:dyDescent="0.2">
      <c r="A52" s="84" t="s">
        <v>121</v>
      </c>
      <c r="B52" s="85" t="s">
        <v>145</v>
      </c>
      <c r="C52" s="86" t="s">
        <v>190</v>
      </c>
      <c r="D52" s="87" t="s">
        <v>222</v>
      </c>
      <c r="E52" s="88">
        <v>245</v>
      </c>
      <c r="F52" s="89">
        <v>5</v>
      </c>
      <c r="G52" s="23">
        <f t="shared" si="1"/>
        <v>250</v>
      </c>
      <c r="H52" s="66"/>
      <c r="I52" s="3"/>
      <c r="J52" s="82"/>
      <c r="K52" s="82"/>
      <c r="L52" s="82"/>
      <c r="M52" s="4"/>
      <c r="N52" s="82"/>
      <c r="O52" s="82"/>
      <c r="P52" s="82"/>
      <c r="Q52" s="82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</row>
    <row r="53" spans="1:48" ht="30.95" customHeight="1" x14ac:dyDescent="0.2">
      <c r="A53" s="84" t="s">
        <v>122</v>
      </c>
      <c r="B53" s="85" t="s">
        <v>146</v>
      </c>
      <c r="C53" s="86" t="s">
        <v>198</v>
      </c>
      <c r="D53" s="87" t="s">
        <v>222</v>
      </c>
      <c r="E53" s="88">
        <v>874</v>
      </c>
      <c r="F53" s="89">
        <v>469</v>
      </c>
      <c r="G53" s="23">
        <f t="shared" si="1"/>
        <v>1343</v>
      </c>
      <c r="H53" s="66"/>
      <c r="I53" s="3"/>
      <c r="J53" s="82"/>
      <c r="K53" s="82"/>
      <c r="L53" s="82"/>
      <c r="M53" s="82"/>
      <c r="N53" s="82"/>
      <c r="O53" s="82"/>
      <c r="P53" s="82"/>
      <c r="Q53" s="82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</row>
    <row r="54" spans="1:48" ht="30.95" customHeight="1" x14ac:dyDescent="0.2">
      <c r="A54" s="84" t="s">
        <v>123</v>
      </c>
      <c r="B54" s="85" t="s">
        <v>147</v>
      </c>
      <c r="C54" s="86" t="s">
        <v>199</v>
      </c>
      <c r="D54" s="87" t="s">
        <v>222</v>
      </c>
      <c r="E54" s="88">
        <v>466</v>
      </c>
      <c r="F54" s="89">
        <v>2</v>
      </c>
      <c r="G54" s="23">
        <f t="shared" si="1"/>
        <v>468</v>
      </c>
      <c r="H54" s="66"/>
      <c r="I54" s="3"/>
      <c r="J54" s="82"/>
      <c r="K54" s="82"/>
      <c r="L54" s="82"/>
      <c r="M54" s="82"/>
      <c r="N54" s="82"/>
      <c r="O54" s="82"/>
      <c r="P54" s="82"/>
      <c r="Q54" s="82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</row>
    <row r="55" spans="1:48" ht="30.95" customHeight="1" x14ac:dyDescent="0.2">
      <c r="A55" s="84" t="s">
        <v>124</v>
      </c>
      <c r="B55" s="85" t="s">
        <v>148</v>
      </c>
      <c r="C55" s="86" t="s">
        <v>189</v>
      </c>
      <c r="D55" s="87" t="s">
        <v>222</v>
      </c>
      <c r="E55" s="88">
        <v>61</v>
      </c>
      <c r="F55" s="89">
        <v>8</v>
      </c>
      <c r="G55" s="23">
        <f t="shared" si="1"/>
        <v>69</v>
      </c>
      <c r="H55" s="66"/>
      <c r="I55" s="3" t="e">
        <f>SUM(#REF!)</f>
        <v>#REF!</v>
      </c>
      <c r="J55" s="82"/>
      <c r="K55" s="4"/>
      <c r="L55" s="4"/>
      <c r="M55" s="82"/>
      <c r="N55" s="82"/>
      <c r="O55" s="82"/>
      <c r="P55" s="82"/>
      <c r="Q55" s="82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</row>
    <row r="56" spans="1:48" ht="30.95" customHeight="1" x14ac:dyDescent="0.2">
      <c r="A56" s="84" t="s">
        <v>125</v>
      </c>
      <c r="B56" s="85" t="s">
        <v>149</v>
      </c>
      <c r="C56" s="86" t="s">
        <v>209</v>
      </c>
      <c r="D56" s="87" t="s">
        <v>222</v>
      </c>
      <c r="E56" s="88">
        <v>631</v>
      </c>
      <c r="F56" s="89">
        <v>357</v>
      </c>
      <c r="G56" s="23">
        <f t="shared" si="1"/>
        <v>988</v>
      </c>
      <c r="H56" s="66"/>
      <c r="I56" s="3" t="e">
        <f>SUM(#REF!)</f>
        <v>#REF!</v>
      </c>
      <c r="J56" s="82"/>
      <c r="K56" s="82"/>
      <c r="L56" s="82"/>
      <c r="M56" s="82"/>
      <c r="N56" s="82"/>
      <c r="O56" s="82"/>
      <c r="P56" s="82"/>
      <c r="Q56" s="82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</row>
    <row r="57" spans="1:48" ht="30.95" customHeight="1" x14ac:dyDescent="0.2">
      <c r="A57" s="84" t="s">
        <v>126</v>
      </c>
      <c r="B57" s="85" t="s">
        <v>150</v>
      </c>
      <c r="C57" s="86" t="s">
        <v>184</v>
      </c>
      <c r="D57" s="87" t="s">
        <v>222</v>
      </c>
      <c r="E57" s="88">
        <v>1653</v>
      </c>
      <c r="F57" s="89">
        <v>51</v>
      </c>
      <c r="G57" s="23">
        <f t="shared" si="1"/>
        <v>1704</v>
      </c>
      <c r="H57" s="66"/>
      <c r="I57" s="3"/>
      <c r="J57" s="82"/>
      <c r="K57" s="82"/>
      <c r="L57" s="82"/>
      <c r="M57" s="82"/>
      <c r="N57" s="82"/>
      <c r="O57" s="82"/>
      <c r="P57" s="82"/>
      <c r="Q57" s="82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</row>
    <row r="58" spans="1:48" ht="30.95" customHeight="1" x14ac:dyDescent="0.2">
      <c r="A58" s="84" t="s">
        <v>127</v>
      </c>
      <c r="B58" s="85" t="s">
        <v>151</v>
      </c>
      <c r="C58" s="86" t="s">
        <v>185</v>
      </c>
      <c r="D58" s="87" t="s">
        <v>222</v>
      </c>
      <c r="E58" s="88">
        <v>2358</v>
      </c>
      <c r="F58" s="89">
        <v>2</v>
      </c>
      <c r="G58" s="23">
        <f t="shared" si="1"/>
        <v>2360</v>
      </c>
      <c r="H58" s="66"/>
      <c r="I58" s="3"/>
      <c r="J58" s="82"/>
      <c r="K58" s="82"/>
      <c r="L58" s="82"/>
      <c r="M58" s="82"/>
      <c r="N58" s="82"/>
      <c r="O58" s="82"/>
      <c r="P58" s="82"/>
      <c r="Q58" s="82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</row>
    <row r="59" spans="1:48" ht="30.95" customHeight="1" x14ac:dyDescent="0.2">
      <c r="A59" s="84" t="s">
        <v>128</v>
      </c>
      <c r="B59" s="85" t="s">
        <v>152</v>
      </c>
      <c r="C59" s="86" t="s">
        <v>30</v>
      </c>
      <c r="D59" s="87" t="s">
        <v>222</v>
      </c>
      <c r="E59" s="88">
        <v>294</v>
      </c>
      <c r="F59" s="89">
        <v>9</v>
      </c>
      <c r="G59" s="23">
        <f t="shared" si="1"/>
        <v>303</v>
      </c>
      <c r="H59" s="66"/>
      <c r="I59" s="3"/>
      <c r="J59" s="82"/>
      <c r="K59" s="82"/>
      <c r="L59" s="82"/>
      <c r="M59" s="82"/>
      <c r="N59" s="82"/>
      <c r="O59" s="82"/>
      <c r="P59" s="82"/>
      <c r="Q59" s="82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</row>
    <row r="60" spans="1:48" ht="31.5" customHeight="1" x14ac:dyDescent="0.2">
      <c r="A60" s="84" t="s">
        <v>129</v>
      </c>
      <c r="B60" s="85" t="s">
        <v>153</v>
      </c>
      <c r="C60" s="86" t="s">
        <v>218</v>
      </c>
      <c r="D60" s="87" t="s">
        <v>222</v>
      </c>
      <c r="E60" s="88">
        <v>179</v>
      </c>
      <c r="F60" s="89">
        <v>50</v>
      </c>
      <c r="G60" s="23">
        <f t="shared" si="1"/>
        <v>229</v>
      </c>
      <c r="H60" s="66"/>
      <c r="I60" s="3"/>
      <c r="J60" s="82"/>
      <c r="K60" s="82"/>
      <c r="L60" s="82"/>
      <c r="M60" s="82"/>
      <c r="N60" s="82"/>
      <c r="O60" s="82"/>
      <c r="P60" s="82"/>
      <c r="Q60" s="82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</row>
    <row r="61" spans="1:48" ht="30.95" customHeight="1" x14ac:dyDescent="0.2">
      <c r="A61" s="84" t="s">
        <v>130</v>
      </c>
      <c r="B61" s="85" t="s">
        <v>154</v>
      </c>
      <c r="C61" s="86" t="s">
        <v>171</v>
      </c>
      <c r="D61" s="87" t="s">
        <v>222</v>
      </c>
      <c r="E61" s="88">
        <v>92</v>
      </c>
      <c r="F61" s="89">
        <v>12</v>
      </c>
      <c r="G61" s="23">
        <f t="shared" si="1"/>
        <v>104</v>
      </c>
      <c r="H61" s="66"/>
      <c r="I61" s="3"/>
      <c r="J61" s="82"/>
      <c r="K61" s="82"/>
      <c r="L61" s="82"/>
      <c r="M61" s="82"/>
      <c r="N61" s="82"/>
      <c r="O61" s="82"/>
      <c r="P61" s="82"/>
      <c r="Q61" s="82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</row>
    <row r="62" spans="1:48" ht="30.95" customHeight="1" x14ac:dyDescent="0.2">
      <c r="A62" s="84" t="s">
        <v>131</v>
      </c>
      <c r="B62" s="85" t="s">
        <v>155</v>
      </c>
      <c r="C62" s="86" t="s">
        <v>217</v>
      </c>
      <c r="D62" s="87" t="s">
        <v>222</v>
      </c>
      <c r="E62" s="88">
        <v>297</v>
      </c>
      <c r="F62" s="89">
        <v>76</v>
      </c>
      <c r="G62" s="23">
        <f t="shared" si="1"/>
        <v>373</v>
      </c>
      <c r="H62" s="66"/>
      <c r="I62" s="3"/>
      <c r="J62" s="82"/>
      <c r="K62" s="82"/>
      <c r="L62" s="82"/>
      <c r="M62" s="82"/>
      <c r="N62" s="82"/>
      <c r="O62" s="82"/>
      <c r="P62" s="82"/>
      <c r="Q62" s="82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</row>
    <row r="63" spans="1:48" ht="30.95" customHeight="1" x14ac:dyDescent="0.2">
      <c r="A63" s="84" t="s">
        <v>132</v>
      </c>
      <c r="B63" s="85" t="s">
        <v>156</v>
      </c>
      <c r="C63" s="86" t="s">
        <v>210</v>
      </c>
      <c r="D63" s="87" t="s">
        <v>222</v>
      </c>
      <c r="E63" s="88">
        <v>669</v>
      </c>
      <c r="F63" s="89">
        <v>0</v>
      </c>
      <c r="G63" s="23">
        <f t="shared" si="1"/>
        <v>669</v>
      </c>
      <c r="H63" s="66"/>
      <c r="I63" s="3"/>
      <c r="J63" s="82"/>
      <c r="K63" s="82"/>
      <c r="L63" s="82"/>
      <c r="M63" s="82"/>
      <c r="N63" s="82"/>
      <c r="O63" s="82"/>
      <c r="P63" s="82"/>
      <c r="Q63" s="82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</row>
    <row r="64" spans="1:48" ht="30.95" customHeight="1" thickBot="1" x14ac:dyDescent="0.25">
      <c r="A64" s="90" t="s">
        <v>133</v>
      </c>
      <c r="B64" s="91" t="s">
        <v>157</v>
      </c>
      <c r="C64" s="92" t="s">
        <v>216</v>
      </c>
      <c r="D64" s="93" t="s">
        <v>222</v>
      </c>
      <c r="E64" s="94">
        <v>1034</v>
      </c>
      <c r="F64" s="95">
        <v>341</v>
      </c>
      <c r="G64" s="24">
        <f t="shared" si="1"/>
        <v>1375</v>
      </c>
      <c r="H64" s="66"/>
      <c r="I64" s="3"/>
      <c r="J64" s="82"/>
      <c r="K64" s="82"/>
      <c r="L64" s="82"/>
      <c r="M64" s="82"/>
      <c r="N64" s="82"/>
      <c r="O64" s="82"/>
      <c r="P64" s="82"/>
      <c r="Q64" s="82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</row>
    <row r="65" spans="8:48" ht="30.95" customHeight="1" thickTop="1" x14ac:dyDescent="0.2">
      <c r="H65" s="66"/>
      <c r="I65" s="3"/>
      <c r="J65" s="82"/>
      <c r="K65" s="82"/>
      <c r="L65" s="82"/>
      <c r="M65" s="82"/>
      <c r="N65" s="82"/>
      <c r="O65" s="82"/>
      <c r="P65" s="82"/>
      <c r="Q65" s="82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</row>
    <row r="66" spans="8:48" ht="30.95" customHeight="1" x14ac:dyDescent="0.2">
      <c r="H66" s="66"/>
      <c r="I66" s="3"/>
      <c r="J66" s="82"/>
      <c r="K66" s="82"/>
      <c r="L66" s="82"/>
      <c r="M66" s="82"/>
      <c r="N66" s="82"/>
      <c r="O66" s="82"/>
      <c r="P66" s="82"/>
      <c r="Q66" s="82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</row>
    <row r="67" spans="8:48" ht="30.95" customHeight="1" x14ac:dyDescent="0.2">
      <c r="H67" s="66"/>
      <c r="I67" s="3" t="e">
        <f>SUM(#REF!)</f>
        <v>#REF!</v>
      </c>
      <c r="J67" s="82"/>
      <c r="K67" s="82"/>
      <c r="L67" s="82"/>
      <c r="M67" s="82"/>
      <c r="N67" s="82"/>
      <c r="O67" s="82"/>
      <c r="P67" s="82"/>
      <c r="Q67" s="82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</row>
    <row r="68" spans="8:48" ht="30.95" customHeight="1" x14ac:dyDescent="0.2">
      <c r="H68" s="66"/>
      <c r="I68" s="3"/>
      <c r="J68" s="82"/>
      <c r="K68" s="82"/>
      <c r="L68" s="82"/>
      <c r="M68" s="82"/>
      <c r="N68" s="82"/>
      <c r="O68" s="82"/>
      <c r="P68" s="82"/>
      <c r="Q68" s="82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</row>
    <row r="69" spans="8:48" ht="30.95" customHeight="1" x14ac:dyDescent="0.2">
      <c r="H69" s="66"/>
      <c r="I69" s="3"/>
      <c r="J69" s="82"/>
      <c r="K69" s="82"/>
      <c r="L69" s="82"/>
      <c r="M69" s="82"/>
      <c r="N69" s="82"/>
      <c r="O69" s="82"/>
      <c r="P69" s="82"/>
      <c r="Q69" s="82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</row>
    <row r="70" spans="8:48" ht="13.5" customHeight="1" x14ac:dyDescent="0.2">
      <c r="H70" s="66"/>
      <c r="I70" s="3"/>
      <c r="J70" s="82"/>
    </row>
    <row r="71" spans="8:48" ht="13.5" customHeight="1" x14ac:dyDescent="0.2">
      <c r="H71" s="66"/>
      <c r="I71" s="3"/>
      <c r="J71" s="82"/>
    </row>
  </sheetData>
  <mergeCells count="19">
    <mergeCell ref="K18:L18"/>
    <mergeCell ref="H3:M3"/>
    <mergeCell ref="A1:B1"/>
    <mergeCell ref="D1:E1"/>
    <mergeCell ref="I4:P4"/>
    <mergeCell ref="L6:O6"/>
    <mergeCell ref="M7:O7"/>
    <mergeCell ref="M10:O10"/>
    <mergeCell ref="H2:Q2"/>
    <mergeCell ref="P10:T10"/>
    <mergeCell ref="M11:O11"/>
    <mergeCell ref="P11:T11"/>
    <mergeCell ref="M17:N17"/>
    <mergeCell ref="M12:O12"/>
    <mergeCell ref="L13:N13"/>
    <mergeCell ref="L14:L15"/>
    <mergeCell ref="M14:N14"/>
    <mergeCell ref="M15:N15"/>
    <mergeCell ref="M16:N16"/>
  </mergeCells>
  <phoneticPr fontId="8"/>
  <conditionalFormatting sqref="M52 K55:L55 A2:G2 E3:F3 G4:G64 K12:M12 K9:N11 I5:L8 K15:K17 K13 K14:L14 J14:J18 I9:I71 H8:H71">
    <cfRule type="cellIs" dxfId="4" priority="7" stopIfTrue="1" operator="lessThan">
      <formula>0</formula>
    </cfRule>
  </conditionalFormatting>
  <conditionalFormatting sqref="N3:R3 H2:H7 R2">
    <cfRule type="cellIs" dxfId="3" priority="5" stopIfTrue="1" operator="lessThan">
      <formula>0</formula>
    </cfRule>
  </conditionalFormatting>
  <conditionalFormatting sqref="N4 I4">
    <cfRule type="cellIs" dxfId="2" priority="4" stopIfTrue="1" operator="lessThan">
      <formula>0</formula>
    </cfRule>
  </conditionalFormatting>
  <conditionalFormatting sqref="O12:P12 L13:N13">
    <cfRule type="cellIs" dxfId="1" priority="3" stopIfTrue="1" operator="lessThan">
      <formula>0</formula>
    </cfRule>
  </conditionalFormatting>
  <conditionalFormatting sqref="I20">
    <cfRule type="cellIs" dxfId="0" priority="1" stopIfTrue="1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8" scale="45" orientation="portrait" r:id="rId1"/>
  <headerFooter>
    <oddFooter>&amp;C&amp;"ヒラギノ角ゴ ProN W3,Regular"&amp;12&amp;K000000&amp;P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川西市</vt:lpstr>
      <vt:lpstr>川西市!Print_Area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</dc:creator>
  <cp:lastModifiedBy>hama</cp:lastModifiedBy>
  <cp:lastPrinted>2025-09-07T13:11:31Z</cp:lastPrinted>
  <dcterms:created xsi:type="dcterms:W3CDTF">2024-07-16T02:31:05Z</dcterms:created>
  <dcterms:modified xsi:type="dcterms:W3CDTF">2025-09-10T23:55:12Z</dcterms:modified>
</cp:coreProperties>
</file>