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87CDD0A4-1B97-4C08-874F-B69C714D49BE}" xr6:coauthVersionLast="47" xr6:coauthVersionMax="47" xr10:uidLastSave="{00000000-0000-0000-0000-000000000000}"/>
  <bookViews>
    <workbookView xWindow="0" yWindow="1995" windowWidth="26520" windowHeight="13605" xr2:uid="{3D63059B-5EFD-4009-9B4F-0EA6EE6FBC60}"/>
  </bookViews>
  <sheets>
    <sheet name="尼崎市" sheetId="7" r:id="rId1"/>
  </sheets>
  <definedNames>
    <definedName name="_xlnm.Print_Area" localSheetId="0">尼崎市!$A$1:$S$107</definedName>
  </definedNames>
  <calcPr calcId="191029"/>
</workbook>
</file>

<file path=xl/calcChain.xml><?xml version="1.0" encoding="utf-8"?>
<calcChain xmlns="http://schemas.openxmlformats.org/spreadsheetml/2006/main">
  <c r="J14" i="7" l="1"/>
  <c r="J9" i="7"/>
  <c r="F3" i="7"/>
  <c r="G96" i="7"/>
  <c r="G105" i="7"/>
  <c r="G23" i="7"/>
  <c r="G22" i="7"/>
  <c r="G21" i="7"/>
  <c r="G95" i="7"/>
  <c r="G94" i="7"/>
  <c r="G93" i="7"/>
  <c r="G86" i="7"/>
  <c r="G82" i="7"/>
  <c r="G81" i="7"/>
  <c r="G80" i="7"/>
  <c r="G75" i="7"/>
  <c r="G74" i="7"/>
  <c r="G68" i="7"/>
  <c r="G67" i="7"/>
  <c r="G60" i="7"/>
  <c r="G59" i="7"/>
  <c r="G52" i="7"/>
  <c r="G51" i="7"/>
  <c r="G44" i="7"/>
  <c r="G43" i="7"/>
  <c r="G37" i="7"/>
  <c r="G35" i="7"/>
  <c r="G14" i="7"/>
  <c r="G13" i="7"/>
  <c r="G7" i="7"/>
  <c r="G6" i="7"/>
  <c r="G5" i="7"/>
  <c r="E3" i="7"/>
  <c r="G63" i="7"/>
  <c r="G102" i="7"/>
  <c r="G104" i="7"/>
  <c r="G85" i="7"/>
  <c r="G99" i="7"/>
  <c r="G100" i="7"/>
  <c r="G84" i="7"/>
  <c r="G103" i="7"/>
  <c r="G83" i="7"/>
  <c r="G101" i="7"/>
  <c r="G98" i="7"/>
  <c r="G106" i="7"/>
  <c r="G107" i="7"/>
  <c r="G97" i="7"/>
  <c r="G92" i="7"/>
  <c r="G91" i="7"/>
  <c r="G87" i="7"/>
  <c r="G89" i="7"/>
  <c r="G90" i="7"/>
  <c r="G62" i="7"/>
  <c r="G61" i="7"/>
  <c r="G66" i="7"/>
  <c r="G53" i="7"/>
  <c r="G65" i="7"/>
  <c r="G64" i="7"/>
  <c r="G88" i="7"/>
  <c r="G15" i="7"/>
  <c r="G55" i="7"/>
  <c r="G56" i="7"/>
  <c r="G11" i="7"/>
  <c r="G8" i="7"/>
  <c r="G12" i="7"/>
  <c r="G9" i="7"/>
  <c r="G54" i="7"/>
  <c r="G10" i="7"/>
  <c r="G4" i="7"/>
  <c r="G57" i="7"/>
  <c r="G58" i="7"/>
  <c r="G42" i="7"/>
  <c r="G41" i="7"/>
  <c r="G40" i="7"/>
  <c r="G33" i="7"/>
  <c r="G36" i="7"/>
  <c r="G34" i="7"/>
  <c r="G39" i="7"/>
  <c r="G38" i="7"/>
  <c r="G79" i="7"/>
  <c r="G78" i="7"/>
  <c r="G77" i="7"/>
  <c r="G76" i="7"/>
  <c r="G69" i="7"/>
  <c r="G72" i="7"/>
  <c r="G73" i="7"/>
  <c r="G71" i="7"/>
  <c r="G70" i="7"/>
  <c r="G46" i="7"/>
  <c r="G45" i="7"/>
  <c r="G47" i="7"/>
  <c r="G48" i="7"/>
  <c r="G49" i="7"/>
  <c r="G50" i="7"/>
  <c r="G29" i="7"/>
  <c r="G28" i="7"/>
  <c r="G24" i="7"/>
  <c r="G25" i="7"/>
  <c r="J68" i="7" s="1"/>
  <c r="G27" i="7"/>
  <c r="G26" i="7"/>
  <c r="G20" i="7"/>
  <c r="G19" i="7"/>
  <c r="G18" i="7"/>
  <c r="J49" i="7" s="1"/>
  <c r="G17" i="7"/>
  <c r="G16" i="7"/>
  <c r="G30" i="7"/>
  <c r="G31" i="7"/>
  <c r="G32" i="7"/>
  <c r="H3" i="7"/>
  <c r="J103" i="7"/>
  <c r="J76" i="7"/>
  <c r="J96" i="7"/>
  <c r="J89" i="7"/>
  <c r="J11" i="7" l="1"/>
  <c r="J6" i="7"/>
  <c r="J94" i="7"/>
  <c r="J82" i="7"/>
  <c r="J50" i="7"/>
  <c r="G3" i="7"/>
  <c r="G1" i="7" s="1"/>
  <c r="J61" i="7"/>
  <c r="J16" i="7" l="1"/>
</calcChain>
</file>

<file path=xl/sharedStrings.xml><?xml version="1.0" encoding="utf-8"?>
<sst xmlns="http://schemas.openxmlformats.org/spreadsheetml/2006/main" count="464" uniqueCount="360">
  <si>
    <t>区番号</t>
  </si>
  <si>
    <t>町名</t>
  </si>
  <si>
    <t>ﾖﾐｶﾞﾅ</t>
  </si>
  <si>
    <t>配布ランク</t>
  </si>
  <si>
    <t>事業所数　　　　　　　(左記に含みません)</t>
  </si>
  <si>
    <t>ﾊﾏﾀﾞﾁｮｳ</t>
  </si>
  <si>
    <t>ﾑｺｶﾞﾜﾁｮｳ</t>
  </si>
  <si>
    <t>北大物町</t>
  </si>
  <si>
    <t>ｷﾀﾀﾞｲﾓﾂﾁｮｳ</t>
  </si>
  <si>
    <t>ﾀﾞｲﾓﾂﾁｮｳ</t>
  </si>
  <si>
    <t>大物町</t>
  </si>
  <si>
    <t>ｷﾀｼﾞｮｳﾅｲ</t>
  </si>
  <si>
    <t>ﾋｶﾞｼﾎﾝﾏﾁ</t>
  </si>
  <si>
    <t>ｼｮｳﾜﾄﾞｵﾘ</t>
  </si>
  <si>
    <t>ｼｮｳﾜﾐﾅﾐﾄﾞｵﾘ</t>
  </si>
  <si>
    <t>ｼｮｳﾜｷﾀﾄﾞｵﾘ</t>
  </si>
  <si>
    <t>ｶﾝﾀﾅｶﾄﾞｵﾘ</t>
  </si>
  <si>
    <t>ｶﾝﾀﾞﾐﾅﾐﾄﾞｵﾘ</t>
  </si>
  <si>
    <t>御園町</t>
  </si>
  <si>
    <t>ﾐｿﾉﾁｮｳ</t>
  </si>
  <si>
    <t>西御園町</t>
  </si>
  <si>
    <t>ﾆｼﾐｿﾉﾁｮｳ</t>
  </si>
  <si>
    <t>ｶｲﾒｲﾁｮｳ</t>
  </si>
  <si>
    <t>ﾆｼﾎﾝﾏﾁｷﾀﾄﾞｵﾘ</t>
  </si>
  <si>
    <t>ﾅｶｻﾞｲｹﾁｮｳ</t>
  </si>
  <si>
    <t>ﾂｷｼﾞ</t>
  </si>
  <si>
    <t>ﾆｼﾅﾆﾜﾁｮｳ</t>
  </si>
  <si>
    <t>ﾋｶﾞｼﾅﾆﾜﾁｮｳ</t>
  </si>
  <si>
    <t>西大物町</t>
  </si>
  <si>
    <t>ﾆｼﾀﾞｲﾓﾂﾁｮｳ</t>
  </si>
  <si>
    <t>ﾋｶﾞｼﾀﾞｲﾓﾂﾁｮｳ</t>
  </si>
  <si>
    <t>ﾊﾏ</t>
  </si>
  <si>
    <t>ｷﾝﾗｸｼﾞﾁｮｳ</t>
  </si>
  <si>
    <t>ﾆｼﾅｶﾞｽﾁｮｳ</t>
  </si>
  <si>
    <t>ｸｸﾁﾆｼﾏﾁ</t>
  </si>
  <si>
    <t>ｸｸﾁ</t>
  </si>
  <si>
    <t>ﾂｷﾞﾔ</t>
  </si>
  <si>
    <t>ｼﾓｻｶﾍﾞ</t>
  </si>
  <si>
    <t>ﾒｲｼﾝﾁｮｳ</t>
  </si>
  <si>
    <t>ｼｵｴ</t>
  </si>
  <si>
    <t>神崎町</t>
  </si>
  <si>
    <t>ｶﾝｻﾞｷﾁｮｳ</t>
  </si>
  <si>
    <t>高田町</t>
  </si>
  <si>
    <t>ﾀｶﾀﾁｮｳ</t>
  </si>
  <si>
    <t>額田町</t>
  </si>
  <si>
    <t>ﾇｶﾀﾁｮｳ</t>
  </si>
  <si>
    <t>善法寺町</t>
  </si>
  <si>
    <t>ｾﾝﾎﾟｳｼﾞﾁｮｳ</t>
  </si>
  <si>
    <t>ｼﾞｮｳｺｳｼﾞ</t>
  </si>
  <si>
    <t>ｲﾏﾌｸ</t>
  </si>
  <si>
    <t>梶ケ島</t>
  </si>
  <si>
    <t>ｶｼﾞｶﾞｼﾏ</t>
  </si>
  <si>
    <t>ｸｲｾｷﾀｼﾝﾏﾁ</t>
  </si>
  <si>
    <t>ｸｲｾﾎﾝﾏﾁ</t>
  </si>
  <si>
    <t>ｸｲｾﾃﾗｼﾞﾏ</t>
  </si>
  <si>
    <t>ｸｲｾﾐﾅﾐｼﾝﾏﾁ</t>
  </si>
  <si>
    <t>ﾅｶｽﾋｶﾞｼﾄﾞｵﾘ</t>
  </si>
  <si>
    <t>ﾅｶｽﾅｶﾄﾞｵﾘ</t>
  </si>
  <si>
    <t>ﾅｶﾞｽﾎﾝﾄﾞｵﾘ</t>
  </si>
  <si>
    <t>ﾅｶﾞｽﾆｼﾄﾞｵﾘ</t>
  </si>
  <si>
    <t>ﾆｼｶﾜ</t>
  </si>
  <si>
    <t>ｲﾅﾊﾞｿｳ</t>
  </si>
  <si>
    <t>ｲﾅﾊﾞﾓﾄﾏﾁ</t>
  </si>
  <si>
    <t>ﾓﾄﾊﾏﾁｮｳ</t>
  </si>
  <si>
    <t>ｵｵｼｮｳﾅｶﾄﾞｵﾘ</t>
  </si>
  <si>
    <t>ｽﾄｸｲﾝ</t>
  </si>
  <si>
    <t>蓬川町</t>
  </si>
  <si>
    <t>ﾖﾓｶﾞﾜﾁｮｳ</t>
  </si>
  <si>
    <t>菜切山町</t>
  </si>
  <si>
    <t>ﾅｷﾘﾔﾏﾁｮｳ</t>
  </si>
  <si>
    <t>琴浦町</t>
  </si>
  <si>
    <t>ｺﾄｳﾗﾁｮｳ</t>
  </si>
  <si>
    <t>水明町</t>
  </si>
  <si>
    <t>ｽｲﾒｲﾁｮｳ</t>
  </si>
  <si>
    <t>大庄川田町</t>
  </si>
  <si>
    <t>ｵｵｼｮｳｶﾜﾀﾁｮｳ</t>
  </si>
  <si>
    <t>ﾆｼﾀﾁﾊﾞﾅﾁｮｳ</t>
  </si>
  <si>
    <t>ｵｵｼｮｳﾆｼﾏﾁ</t>
  </si>
  <si>
    <t>ｵｵｼｮｳｷﾀ</t>
  </si>
  <si>
    <t>ｵｵｼﾏ</t>
  </si>
  <si>
    <t>ﾂｶｸﾞﾁﾁｮｳ</t>
  </si>
  <si>
    <t>ｶﾐﾉｼﾏﾁｮｳ</t>
  </si>
  <si>
    <t>ｸﾘﾔﾏﾁｮｳ</t>
  </si>
  <si>
    <t>ﾋｶﾞｼﾅﾅﾏﾂﾁｮｳ</t>
  </si>
  <si>
    <t>ﾅﾅﾏﾂﾁｮｳ</t>
  </si>
  <si>
    <t>ﾐﾅﾐﾅﾅﾏﾂﾁｮｳ</t>
  </si>
  <si>
    <t>ﾐﾅﾐﾂｶｸﾞﾁﾁｮｳ</t>
  </si>
  <si>
    <t>ﾀﾁﾊﾞﾅﾁｮｳ</t>
  </si>
  <si>
    <t>ｵｵﾆｼﾁｮｳ</t>
  </si>
  <si>
    <t>ｻﾝﾀﾝﾀﾞﾁｮｳ</t>
  </si>
  <si>
    <t>ｵﾊﾏﾁｮｳ</t>
  </si>
  <si>
    <t>ﾐｽﾄﾞｳﾁｮｳ</t>
  </si>
  <si>
    <t>ﾐﾅﾐﾑｺﾉｿｳ</t>
  </si>
  <si>
    <t>ﾑｺﾉｿｳﾎﾝﾏﾁ</t>
  </si>
  <si>
    <t>ﾑｺﾉｿｳﾋｶﾞｼ</t>
  </si>
  <si>
    <t>ﾄﾏﾂﾁｮｳ</t>
  </si>
  <si>
    <t>ﾂｶｸﾞﾁﾎﾝﾏﾁ</t>
  </si>
  <si>
    <t>ﾑｺﾉｿｳ</t>
  </si>
  <si>
    <t>武庫之荘西</t>
  </si>
  <si>
    <t>ﾑｺﾉｿｳﾆｼ</t>
  </si>
  <si>
    <t>ﾑｺﾁｮｳ</t>
  </si>
  <si>
    <t>ﾑｺﾓﾄﾏﾁ</t>
  </si>
  <si>
    <t>ﾑｺﾕﾀｶﾏﾁ</t>
  </si>
  <si>
    <t>ﾂﾈﾖｼ</t>
  </si>
  <si>
    <t>ﾆｼｺﾔ</t>
  </si>
  <si>
    <t>ﾂﾈﾏﾂ</t>
  </si>
  <si>
    <t>ﾑｺﾉｻﾄ</t>
  </si>
  <si>
    <t>ｹﾏ</t>
  </si>
  <si>
    <t>ｶﾜﾗﾉﾐﾔ</t>
  </si>
  <si>
    <t>猪名寺</t>
  </si>
  <si>
    <t>ｲﾅﾃﾞﾗ</t>
  </si>
  <si>
    <t>ｸﾁﾀﾅｶ</t>
  </si>
  <si>
    <t>南清水</t>
  </si>
  <si>
    <t>ﾐﾅﾐｼﾐｽﾞ</t>
  </si>
  <si>
    <t>ﾐｿﾉ</t>
  </si>
  <si>
    <t>ﾋｶﾞｼｿﾉﾀﾞﾁｮｳ</t>
  </si>
  <si>
    <t>ﾋｶﾞｼﾂｶｸﾞﾁﾁｮｳ</t>
  </si>
  <si>
    <t>戸ノ内町</t>
  </si>
  <si>
    <t>ﾄﾉｳﾁﾁｮｳ</t>
  </si>
  <si>
    <t>ｶﾐｻｶﾍﾞ</t>
  </si>
  <si>
    <t>ﾅｺｳｼﾞ</t>
  </si>
  <si>
    <t>ｺﾅｶｼﾞﾏ</t>
  </si>
  <si>
    <t>ﾀﾉｳ</t>
  </si>
  <si>
    <t>椎堂1丁目</t>
  </si>
  <si>
    <t>ｼﾄﾞｳ</t>
  </si>
  <si>
    <t>元浜町</t>
    <phoneticPr fontId="13"/>
  </si>
  <si>
    <t>大庄西町</t>
    <phoneticPr fontId="13"/>
  </si>
  <si>
    <t>3</t>
    <phoneticPr fontId="13"/>
  </si>
  <si>
    <t>4</t>
    <phoneticPr fontId="13"/>
  </si>
  <si>
    <t>5</t>
    <phoneticPr fontId="13"/>
  </si>
  <si>
    <t>大島</t>
    <phoneticPr fontId="13"/>
  </si>
  <si>
    <t>6</t>
    <phoneticPr fontId="13"/>
  </si>
  <si>
    <t>大庄中通</t>
    <phoneticPr fontId="13"/>
  </si>
  <si>
    <t>7</t>
    <phoneticPr fontId="13"/>
  </si>
  <si>
    <t>8</t>
    <phoneticPr fontId="13"/>
  </si>
  <si>
    <t>9</t>
    <phoneticPr fontId="13"/>
  </si>
  <si>
    <t>10</t>
    <phoneticPr fontId="13"/>
  </si>
  <si>
    <t>崇徳院</t>
    <phoneticPr fontId="13"/>
  </si>
  <si>
    <t>築地</t>
    <phoneticPr fontId="13"/>
  </si>
  <si>
    <t>30</t>
    <phoneticPr fontId="13"/>
  </si>
  <si>
    <t>東本町</t>
    <phoneticPr fontId="13"/>
  </si>
  <si>
    <t>31</t>
    <phoneticPr fontId="13"/>
  </si>
  <si>
    <t>北城内・南城内</t>
    <phoneticPr fontId="13"/>
  </si>
  <si>
    <t>32</t>
    <phoneticPr fontId="13"/>
  </si>
  <si>
    <t>33</t>
    <phoneticPr fontId="13"/>
  </si>
  <si>
    <t>杭瀬南新町</t>
    <phoneticPr fontId="13"/>
  </si>
  <si>
    <t>杭瀬本町</t>
    <phoneticPr fontId="13"/>
  </si>
  <si>
    <t>35</t>
    <phoneticPr fontId="13"/>
  </si>
  <si>
    <t>36</t>
    <phoneticPr fontId="13"/>
  </si>
  <si>
    <t>37</t>
    <phoneticPr fontId="13"/>
  </si>
  <si>
    <t>今福</t>
    <phoneticPr fontId="13"/>
  </si>
  <si>
    <t>38</t>
    <phoneticPr fontId="13"/>
  </si>
  <si>
    <t>39</t>
    <phoneticPr fontId="13"/>
  </si>
  <si>
    <t>杭瀬北新町</t>
    <phoneticPr fontId="13"/>
  </si>
  <si>
    <t>40</t>
    <phoneticPr fontId="13"/>
  </si>
  <si>
    <t>41</t>
    <phoneticPr fontId="13"/>
  </si>
  <si>
    <t>長洲東通</t>
    <phoneticPr fontId="13"/>
  </si>
  <si>
    <t>42</t>
    <phoneticPr fontId="13"/>
  </si>
  <si>
    <t>長洲中通</t>
    <phoneticPr fontId="13"/>
  </si>
  <si>
    <t>43</t>
    <phoneticPr fontId="13"/>
  </si>
  <si>
    <t>長洲本通</t>
    <phoneticPr fontId="13"/>
  </si>
  <si>
    <t>44</t>
    <phoneticPr fontId="13"/>
  </si>
  <si>
    <t>45</t>
    <phoneticPr fontId="13"/>
  </si>
  <si>
    <t>金楽寺町</t>
    <phoneticPr fontId="13"/>
  </si>
  <si>
    <t>47</t>
    <phoneticPr fontId="13"/>
  </si>
  <si>
    <t>48</t>
    <phoneticPr fontId="13"/>
  </si>
  <si>
    <t>西長洲町</t>
    <phoneticPr fontId="13"/>
  </si>
  <si>
    <t>武庫川町</t>
    <phoneticPr fontId="13"/>
  </si>
  <si>
    <t>11</t>
    <phoneticPr fontId="13"/>
  </si>
  <si>
    <t>1</t>
    <phoneticPr fontId="13"/>
  </si>
  <si>
    <t>長洲西通</t>
    <phoneticPr fontId="13"/>
  </si>
  <si>
    <t>東難波町</t>
    <phoneticPr fontId="13"/>
  </si>
  <si>
    <t>49</t>
    <phoneticPr fontId="13"/>
  </si>
  <si>
    <t>50</t>
    <phoneticPr fontId="13"/>
  </si>
  <si>
    <t>51</t>
    <phoneticPr fontId="13"/>
  </si>
  <si>
    <t>52</t>
    <phoneticPr fontId="13"/>
  </si>
  <si>
    <t>西難波町</t>
    <phoneticPr fontId="13"/>
  </si>
  <si>
    <t>東七松町</t>
    <phoneticPr fontId="13"/>
  </si>
  <si>
    <t>53</t>
    <phoneticPr fontId="13"/>
  </si>
  <si>
    <t>54</t>
    <phoneticPr fontId="13"/>
  </si>
  <si>
    <t>七松町</t>
    <phoneticPr fontId="13"/>
  </si>
  <si>
    <t>55</t>
    <phoneticPr fontId="13"/>
  </si>
  <si>
    <t>南七松町</t>
    <phoneticPr fontId="13"/>
  </si>
  <si>
    <t>56</t>
    <phoneticPr fontId="13"/>
  </si>
  <si>
    <t>大庄北</t>
    <phoneticPr fontId="13"/>
  </si>
  <si>
    <t>57</t>
    <phoneticPr fontId="13"/>
  </si>
  <si>
    <t>58</t>
    <phoneticPr fontId="13"/>
  </si>
  <si>
    <t>西立花町</t>
    <phoneticPr fontId="13"/>
  </si>
  <si>
    <t>59</t>
    <phoneticPr fontId="13"/>
  </si>
  <si>
    <t>60</t>
    <phoneticPr fontId="13"/>
  </si>
  <si>
    <t>稲葉元町</t>
    <phoneticPr fontId="13"/>
  </si>
  <si>
    <t>稲葉荘</t>
    <phoneticPr fontId="13"/>
  </si>
  <si>
    <t>2</t>
    <phoneticPr fontId="13"/>
  </si>
  <si>
    <t>101</t>
    <phoneticPr fontId="13"/>
  </si>
  <si>
    <t>南武庫之荘</t>
    <phoneticPr fontId="13"/>
  </si>
  <si>
    <t>102</t>
    <phoneticPr fontId="13"/>
  </si>
  <si>
    <t>103</t>
    <phoneticPr fontId="13"/>
  </si>
  <si>
    <t>104</t>
    <phoneticPr fontId="13"/>
  </si>
  <si>
    <t>三反田町</t>
    <phoneticPr fontId="13"/>
  </si>
  <si>
    <t>大西町</t>
    <phoneticPr fontId="13"/>
  </si>
  <si>
    <t>105</t>
    <phoneticPr fontId="13"/>
  </si>
  <si>
    <t>106</t>
    <phoneticPr fontId="13"/>
  </si>
  <si>
    <t>上ノ島町</t>
    <phoneticPr fontId="13"/>
  </si>
  <si>
    <t>107</t>
    <phoneticPr fontId="13"/>
  </si>
  <si>
    <t>栗山町</t>
    <phoneticPr fontId="13"/>
  </si>
  <si>
    <t>108</t>
    <phoneticPr fontId="13"/>
  </si>
  <si>
    <t>南塚口町</t>
    <phoneticPr fontId="13"/>
  </si>
  <si>
    <t>立花町</t>
    <phoneticPr fontId="13"/>
  </si>
  <si>
    <t>109</t>
    <phoneticPr fontId="13"/>
  </si>
  <si>
    <t>尾浜町</t>
    <phoneticPr fontId="13"/>
  </si>
  <si>
    <t>110</t>
    <phoneticPr fontId="13"/>
  </si>
  <si>
    <t>名神町</t>
    <phoneticPr fontId="13"/>
  </si>
  <si>
    <t>111</t>
    <phoneticPr fontId="13"/>
  </si>
  <si>
    <r>
      <t>潮江　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MS UI Gothic"/>
        <family val="3"/>
        <charset val="128"/>
      </rPr>
      <t>潮江</t>
    </r>
    <r>
      <rPr>
        <sz val="12"/>
        <color indexed="8"/>
        <rFont val="Calibri"/>
        <family val="2"/>
      </rPr>
      <t>4</t>
    </r>
    <r>
      <rPr>
        <sz val="12"/>
        <color indexed="8"/>
        <rFont val="ＭＳ Ｐゴシック"/>
        <family val="3"/>
        <charset val="128"/>
      </rPr>
      <t>丁目を除く</t>
    </r>
    <rPh sb="4" eb="6">
      <t>シオエ</t>
    </rPh>
    <rPh sb="7" eb="9">
      <t>チョウメ</t>
    </rPh>
    <rPh sb="10" eb="11">
      <t>ノゾ</t>
    </rPh>
    <phoneticPr fontId="13"/>
  </si>
  <si>
    <t>久々知西町</t>
    <phoneticPr fontId="13"/>
  </si>
  <si>
    <t>112</t>
    <phoneticPr fontId="13"/>
  </si>
  <si>
    <t>113</t>
    <phoneticPr fontId="13"/>
  </si>
  <si>
    <t>久々知</t>
    <phoneticPr fontId="13"/>
  </si>
  <si>
    <t>114</t>
    <phoneticPr fontId="13"/>
  </si>
  <si>
    <t>下坂部</t>
    <phoneticPr fontId="13"/>
  </si>
  <si>
    <t>115</t>
    <phoneticPr fontId="13"/>
  </si>
  <si>
    <t>次屋</t>
    <phoneticPr fontId="13"/>
  </si>
  <si>
    <t>116</t>
    <phoneticPr fontId="13"/>
  </si>
  <si>
    <t>浜</t>
    <phoneticPr fontId="13"/>
  </si>
  <si>
    <t>117</t>
    <phoneticPr fontId="13"/>
  </si>
  <si>
    <t>西川</t>
    <phoneticPr fontId="13"/>
  </si>
  <si>
    <t>118</t>
    <phoneticPr fontId="13"/>
  </si>
  <si>
    <t>119</t>
    <phoneticPr fontId="13"/>
  </si>
  <si>
    <t>120</t>
    <phoneticPr fontId="13"/>
  </si>
  <si>
    <t>121</t>
    <phoneticPr fontId="13"/>
  </si>
  <si>
    <t>122</t>
    <phoneticPr fontId="13"/>
  </si>
  <si>
    <t>東園田町</t>
    <phoneticPr fontId="13"/>
  </si>
  <si>
    <t>123</t>
    <phoneticPr fontId="13"/>
  </si>
  <si>
    <t>124</t>
    <phoneticPr fontId="13"/>
  </si>
  <si>
    <t>小中島</t>
    <phoneticPr fontId="13"/>
  </si>
  <si>
    <t>125</t>
    <phoneticPr fontId="13"/>
  </si>
  <si>
    <t>若王寺</t>
    <phoneticPr fontId="13"/>
  </si>
  <si>
    <t>瓦宮</t>
    <phoneticPr fontId="13"/>
  </si>
  <si>
    <t>129</t>
    <phoneticPr fontId="13"/>
  </si>
  <si>
    <t>130</t>
    <phoneticPr fontId="13"/>
  </si>
  <si>
    <t>126</t>
    <phoneticPr fontId="13"/>
  </si>
  <si>
    <t>127</t>
    <phoneticPr fontId="13"/>
  </si>
  <si>
    <t>128</t>
    <phoneticPr fontId="13"/>
  </si>
  <si>
    <t>田能</t>
    <phoneticPr fontId="13"/>
  </si>
  <si>
    <t>131</t>
    <phoneticPr fontId="13"/>
  </si>
  <si>
    <t>御園</t>
    <phoneticPr fontId="13"/>
  </si>
  <si>
    <t>132</t>
    <phoneticPr fontId="13"/>
  </si>
  <si>
    <t>上坂部</t>
    <phoneticPr fontId="13"/>
  </si>
  <si>
    <t>133</t>
    <phoneticPr fontId="13"/>
  </si>
  <si>
    <t>134</t>
    <phoneticPr fontId="13"/>
  </si>
  <si>
    <t>塚口本町</t>
    <phoneticPr fontId="13"/>
  </si>
  <si>
    <t>135</t>
    <phoneticPr fontId="13"/>
  </si>
  <si>
    <t>136</t>
    <phoneticPr fontId="13"/>
  </si>
  <si>
    <t>口田中</t>
    <rPh sb="0" eb="3">
      <t>クチタナカ</t>
    </rPh>
    <phoneticPr fontId="13"/>
  </si>
  <si>
    <t>137</t>
    <phoneticPr fontId="13"/>
  </si>
  <si>
    <t>塚口町</t>
    <phoneticPr fontId="13"/>
  </si>
  <si>
    <t>138</t>
    <phoneticPr fontId="13"/>
  </si>
  <si>
    <t>富松町</t>
    <phoneticPr fontId="13"/>
  </si>
  <si>
    <t>140</t>
    <phoneticPr fontId="13"/>
  </si>
  <si>
    <t>武庫之荘東</t>
    <phoneticPr fontId="13"/>
  </si>
  <si>
    <t>141</t>
    <phoneticPr fontId="13"/>
  </si>
  <si>
    <t>武庫之荘</t>
    <phoneticPr fontId="13"/>
  </si>
  <si>
    <t>142</t>
    <phoneticPr fontId="13"/>
  </si>
  <si>
    <t>144</t>
    <phoneticPr fontId="13"/>
  </si>
  <si>
    <t>武庫町</t>
    <phoneticPr fontId="13"/>
  </si>
  <si>
    <t>145</t>
    <phoneticPr fontId="13"/>
  </si>
  <si>
    <t>武庫元町</t>
    <phoneticPr fontId="13"/>
  </si>
  <si>
    <t>146</t>
    <phoneticPr fontId="13"/>
  </si>
  <si>
    <r>
      <t xml:space="preserve">武庫豊町 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Calibri"/>
        <family val="2"/>
      </rPr>
      <t>1</t>
    </r>
    <r>
      <rPr>
        <sz val="12"/>
        <color indexed="8"/>
        <rFont val="MS UI Gothic"/>
        <family val="3"/>
        <charset val="128"/>
      </rPr>
      <t>丁目を除く</t>
    </r>
    <rPh sb="7" eb="9">
      <t>チョウメ</t>
    </rPh>
    <rPh sb="10" eb="11">
      <t>ノゾ</t>
    </rPh>
    <phoneticPr fontId="13"/>
  </si>
  <si>
    <t>147</t>
    <phoneticPr fontId="13"/>
  </si>
  <si>
    <t>常吉</t>
    <phoneticPr fontId="13"/>
  </si>
  <si>
    <t>148</t>
    <phoneticPr fontId="13"/>
  </si>
  <si>
    <t>武庫の里</t>
    <phoneticPr fontId="13"/>
  </si>
  <si>
    <t>149</t>
    <phoneticPr fontId="13"/>
  </si>
  <si>
    <t>常松</t>
    <phoneticPr fontId="13"/>
  </si>
  <si>
    <r>
      <t xml:space="preserve">西昆陽 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Calibri"/>
        <family val="2"/>
      </rPr>
      <t>4</t>
    </r>
    <r>
      <rPr>
        <sz val="12"/>
        <color indexed="8"/>
        <rFont val="ＭＳ Ｐゴシック"/>
        <family val="3"/>
        <charset val="128"/>
      </rPr>
      <t>丁目を除く</t>
    </r>
    <phoneticPr fontId="13"/>
  </si>
  <si>
    <t>150</t>
    <phoneticPr fontId="13"/>
  </si>
  <si>
    <t>15</t>
    <phoneticPr fontId="13"/>
  </si>
  <si>
    <t>昭和通</t>
    <phoneticPr fontId="13"/>
  </si>
  <si>
    <t>16</t>
    <phoneticPr fontId="13"/>
  </si>
  <si>
    <r>
      <t xml:space="preserve">昭和南通 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Calibri"/>
        <family val="2"/>
      </rPr>
      <t>1</t>
    </r>
    <r>
      <rPr>
        <sz val="12"/>
        <color indexed="8"/>
        <rFont val="MS UI Gothic"/>
        <family val="3"/>
        <charset val="128"/>
      </rPr>
      <t>・</t>
    </r>
    <r>
      <rPr>
        <sz val="12"/>
        <color indexed="8"/>
        <rFont val="Calibri"/>
        <family val="2"/>
      </rPr>
      <t>2</t>
    </r>
    <r>
      <rPr>
        <sz val="12"/>
        <color indexed="8"/>
        <rFont val="MS UI Gothic"/>
        <family val="3"/>
        <charset val="128"/>
      </rPr>
      <t>丁目を除く</t>
    </r>
    <rPh sb="9" eb="11">
      <t>チョウメ</t>
    </rPh>
    <rPh sb="12" eb="13">
      <t>ノゾ</t>
    </rPh>
    <phoneticPr fontId="13"/>
  </si>
  <si>
    <t>17</t>
    <phoneticPr fontId="13"/>
  </si>
  <si>
    <t>神田北通</t>
    <phoneticPr fontId="13"/>
  </si>
  <si>
    <t>18</t>
    <phoneticPr fontId="13"/>
  </si>
  <si>
    <t>19</t>
    <phoneticPr fontId="13"/>
  </si>
  <si>
    <t>竹谷町・南竹谷町・北竹谷町・宮内町</t>
    <rPh sb="4" eb="5">
      <t>ミナミ</t>
    </rPh>
    <rPh sb="5" eb="8">
      <t>タケタニチョウ</t>
    </rPh>
    <rPh sb="9" eb="10">
      <t>キタ</t>
    </rPh>
    <rPh sb="10" eb="12">
      <t>タケタニ</t>
    </rPh>
    <rPh sb="12" eb="13">
      <t>マチ</t>
    </rPh>
    <rPh sb="14" eb="16">
      <t>ミヤウチ</t>
    </rPh>
    <rPh sb="16" eb="17">
      <t>マチ</t>
    </rPh>
    <phoneticPr fontId="13"/>
  </si>
  <si>
    <t>ﾀｹﾔﾁｮｳ・ﾐﾔｳﾁﾁｮｳ　など</t>
    <phoneticPr fontId="13"/>
  </si>
  <si>
    <r>
      <t xml:space="preserve">西本町・西本町北通 </t>
    </r>
    <r>
      <rPr>
        <sz val="11"/>
        <color indexed="8"/>
        <rFont val="MS UI Gothic"/>
        <family val="3"/>
        <charset val="128"/>
      </rPr>
      <t>※</t>
    </r>
    <r>
      <rPr>
        <sz val="11"/>
        <color indexed="8"/>
        <rFont val="Calibri"/>
        <family val="2"/>
      </rPr>
      <t>1</t>
    </r>
    <r>
      <rPr>
        <sz val="11"/>
        <color indexed="8"/>
        <rFont val="MS UI Gothic"/>
        <family val="3"/>
        <charset val="128"/>
      </rPr>
      <t>・</t>
    </r>
    <r>
      <rPr>
        <sz val="11"/>
        <color indexed="8"/>
        <rFont val="Calibri"/>
        <family val="2"/>
      </rPr>
      <t>2</t>
    </r>
    <r>
      <rPr>
        <sz val="11"/>
        <color indexed="8"/>
        <rFont val="ＭＳ Ｐゴシック"/>
        <family val="3"/>
        <charset val="128"/>
      </rPr>
      <t>丁目を除く</t>
    </r>
    <rPh sb="4" eb="7">
      <t>ニシホンマチ</t>
    </rPh>
    <rPh sb="14" eb="16">
      <t>チョウメ</t>
    </rPh>
    <rPh sb="17" eb="18">
      <t>ノゾ</t>
    </rPh>
    <phoneticPr fontId="13"/>
  </si>
  <si>
    <t>20</t>
    <phoneticPr fontId="13"/>
  </si>
  <si>
    <t>21</t>
    <phoneticPr fontId="13"/>
  </si>
  <si>
    <t>汐町・玄番北之町・玄番南之町・建家町</t>
    <phoneticPr fontId="13"/>
  </si>
  <si>
    <t>ｼｵﾏﾁ・ｹﾞﾝﾊﾞﾝｷﾀﾉﾁｮｳ・ﾀﾃﾔﾁｮｳ など</t>
    <phoneticPr fontId="13"/>
  </si>
  <si>
    <t>22</t>
    <phoneticPr fontId="13"/>
  </si>
  <si>
    <t>23</t>
    <phoneticPr fontId="13"/>
  </si>
  <si>
    <t>寺町・東桜木町・西桜木町</t>
    <phoneticPr fontId="13"/>
  </si>
  <si>
    <t>ﾃﾗﾏﾁ・ﾋｶﾞｼｻｸﾗｷﾞﾁｮｳ　など</t>
    <phoneticPr fontId="13"/>
  </si>
  <si>
    <t>24</t>
    <phoneticPr fontId="13"/>
  </si>
  <si>
    <t>開明町</t>
    <phoneticPr fontId="13"/>
  </si>
  <si>
    <t>25</t>
    <phoneticPr fontId="13"/>
  </si>
  <si>
    <t>26</t>
    <phoneticPr fontId="13"/>
  </si>
  <si>
    <t>27</t>
    <phoneticPr fontId="13"/>
  </si>
  <si>
    <r>
      <t xml:space="preserve">中在家町 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Calibri"/>
        <family val="2"/>
      </rPr>
      <t>1</t>
    </r>
    <r>
      <rPr>
        <sz val="12"/>
        <color indexed="8"/>
        <rFont val="MS UI Gothic"/>
        <family val="3"/>
        <charset val="128"/>
      </rPr>
      <t>・</t>
    </r>
    <r>
      <rPr>
        <sz val="12"/>
        <color indexed="8"/>
        <rFont val="Calibri"/>
        <family val="2"/>
      </rPr>
      <t>2</t>
    </r>
    <r>
      <rPr>
        <sz val="12"/>
        <color indexed="8"/>
        <rFont val="ＭＳ Ｐゴシック"/>
        <family val="3"/>
        <charset val="128"/>
      </rPr>
      <t>丁目を除く</t>
    </r>
    <rPh sb="9" eb="11">
      <t>チョウメ</t>
    </rPh>
    <rPh sb="12" eb="13">
      <t>ノゾ</t>
    </rPh>
    <phoneticPr fontId="13"/>
  </si>
  <si>
    <t>浜田町・蓬川荘園</t>
    <rPh sb="4" eb="6">
      <t>ヨモガワ</t>
    </rPh>
    <rPh sb="6" eb="8">
      <t>ソウエン</t>
    </rPh>
    <phoneticPr fontId="13"/>
  </si>
  <si>
    <t>項目</t>
    <rPh sb="0" eb="2">
      <t>コウモク</t>
    </rPh>
    <phoneticPr fontId="24"/>
  </si>
  <si>
    <t>配布ランク</t>
    <rPh sb="0" eb="2">
      <t>ハイフ</t>
    </rPh>
    <phoneticPr fontId="24"/>
  </si>
  <si>
    <t>A4サイズ以下</t>
    <rPh sb="5" eb="7">
      <t>イカ</t>
    </rPh>
    <phoneticPr fontId="24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</si>
  <si>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24"/>
  </si>
  <si>
    <t>戸建てのみ配布</t>
    <rPh sb="0" eb="2">
      <t>コダ</t>
    </rPh>
    <rPh sb="5" eb="7">
      <t>ハイフ</t>
    </rPh>
    <phoneticPr fontId="24"/>
  </si>
  <si>
    <t>円</t>
    <rPh sb="0" eb="1">
      <t>エン</t>
    </rPh>
    <phoneticPr fontId="24"/>
  </si>
  <si>
    <t>B4/A3</t>
    <phoneticPr fontId="24"/>
  </si>
  <si>
    <t>その他の変形サイズ</t>
    <rPh sb="2" eb="3">
      <t>タ</t>
    </rPh>
    <rPh sb="4" eb="6">
      <t>ヘンケイ</t>
    </rPh>
    <phoneticPr fontId="24"/>
  </si>
  <si>
    <t>応相談</t>
    <rPh sb="0" eb="3">
      <t>オウソウダン</t>
    </rPh>
    <phoneticPr fontId="24"/>
  </si>
  <si>
    <t>■その他のオプション■</t>
    <rPh sb="3" eb="4">
      <t>タ</t>
    </rPh>
    <phoneticPr fontId="24"/>
  </si>
  <si>
    <t>チラシ印刷</t>
    <rPh sb="3" eb="5">
      <t>インサツ</t>
    </rPh>
    <phoneticPr fontId="24"/>
  </si>
  <si>
    <t>A4以下：2.5円～/1枚</t>
    <rPh sb="2" eb="4">
      <t>イカ</t>
    </rPh>
    <rPh sb="8" eb="9">
      <t>エン</t>
    </rPh>
    <rPh sb="12" eb="13">
      <t>マイ</t>
    </rPh>
    <phoneticPr fontId="24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</si>
  <si>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24"/>
  </si>
  <si>
    <t>B4以上：3.5円～/1枚</t>
    <rPh sb="2" eb="4">
      <t>イジョウ</t>
    </rPh>
    <rPh sb="8" eb="9">
      <t>エン</t>
    </rPh>
    <rPh sb="12" eb="13">
      <t>マイ</t>
    </rPh>
    <phoneticPr fontId="24"/>
  </si>
  <si>
    <t>チラシデザイン</t>
    <phoneticPr fontId="24"/>
  </si>
  <si>
    <t>1原稿9,800円～</t>
    <rPh sb="1" eb="3">
      <t>ゲンコウ</t>
    </rPh>
    <rPh sb="8" eb="9">
      <t>エン</t>
    </rPh>
    <phoneticPr fontId="24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</si>
  <si>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24"/>
  </si>
  <si>
    <t>A</t>
    <phoneticPr fontId="13"/>
  </si>
  <si>
    <t>東大物町</t>
    <phoneticPr fontId="13"/>
  </si>
  <si>
    <r>
      <t>常光寺　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Calibri"/>
        <family val="2"/>
      </rPr>
      <t>4</t>
    </r>
    <r>
      <rPr>
        <sz val="12"/>
        <color indexed="8"/>
        <rFont val="MS UI Gothic"/>
        <family val="3"/>
        <charset val="128"/>
      </rPr>
      <t>丁目を除く</t>
    </r>
    <rPh sb="6" eb="8">
      <t>チョウメ</t>
    </rPh>
    <rPh sb="9" eb="10">
      <t>ノゾ</t>
    </rPh>
    <phoneticPr fontId="13"/>
  </si>
  <si>
    <r>
      <t xml:space="preserve">道意町 </t>
    </r>
    <r>
      <rPr>
        <sz val="12"/>
        <color indexed="8"/>
        <rFont val="MS UI Gothic"/>
        <family val="3"/>
        <charset val="128"/>
      </rPr>
      <t>※</t>
    </r>
    <r>
      <rPr>
        <sz val="12"/>
        <color indexed="8"/>
        <rFont val="Calibri"/>
        <family val="2"/>
      </rPr>
      <t>7</t>
    </r>
    <r>
      <rPr>
        <sz val="12"/>
        <color indexed="8"/>
        <rFont val="MS UI Gothic"/>
        <family val="3"/>
        <charset val="128"/>
      </rPr>
      <t>丁目を除く</t>
    </r>
    <rPh sb="6" eb="8">
      <t>チョウメ</t>
    </rPh>
    <rPh sb="9" eb="10">
      <t>ノゾ</t>
    </rPh>
    <phoneticPr fontId="13"/>
  </si>
  <si>
    <t>武庫之荘本町</t>
    <phoneticPr fontId="13"/>
  </si>
  <si>
    <t>食満</t>
    <phoneticPr fontId="13"/>
  </si>
  <si>
    <t>水堂町</t>
    <phoneticPr fontId="13"/>
  </si>
  <si>
    <t>東塚口町1丁目</t>
    <phoneticPr fontId="13"/>
  </si>
  <si>
    <t>神田中通</t>
    <phoneticPr fontId="13"/>
  </si>
  <si>
    <t>神田南通</t>
    <phoneticPr fontId="13"/>
  </si>
  <si>
    <t>杭瀬寺島1丁目</t>
    <phoneticPr fontId="13"/>
  </si>
  <si>
    <t>12</t>
    <phoneticPr fontId="13"/>
  </si>
  <si>
    <t>ﾄﾞｳｲﾁｮｳ</t>
    <phoneticPr fontId="13"/>
  </si>
  <si>
    <t>■尼崎市 料金設定(価格はすべて税別)■</t>
    <rPh sb="1" eb="3">
      <t>アマガサキ</t>
    </rPh>
    <rPh sb="3" eb="4">
      <t>シ</t>
    </rPh>
    <rPh sb="4" eb="5">
      <t>サイチ</t>
    </rPh>
    <phoneticPr fontId="13"/>
  </si>
  <si>
    <t>34</t>
    <phoneticPr fontId="13"/>
  </si>
  <si>
    <t>139</t>
    <phoneticPr fontId="13"/>
  </si>
  <si>
    <t>一戸建数(a)</t>
    <phoneticPr fontId="13"/>
  </si>
  <si>
    <t>集合住宅数(b)</t>
    <phoneticPr fontId="13"/>
  </si>
  <si>
    <t>配布可能　　　世帯数 a+b</t>
    <phoneticPr fontId="13"/>
  </si>
  <si>
    <t>尼崎市</t>
    <phoneticPr fontId="13"/>
  </si>
  <si>
    <t>エリア網羅率⇒</t>
    <rPh sb="3" eb="6">
      <t>モウラリツ</t>
    </rPh>
    <phoneticPr fontId="13"/>
  </si>
  <si>
    <t>規定価格に＋4円</t>
    <rPh sb="0" eb="2">
      <t>キテイ</t>
    </rPh>
    <rPh sb="2" eb="4">
      <t>カカク</t>
    </rPh>
    <rPh sb="7" eb="8">
      <t>エン</t>
    </rPh>
    <phoneticPr fontId="24"/>
  </si>
  <si>
    <t>上記価格に＋3円</t>
    <rPh sb="0" eb="2">
      <t>ジョウキ</t>
    </rPh>
    <rPh sb="2" eb="4">
      <t>カカク</t>
    </rPh>
    <rPh sb="7" eb="8">
      <t>エン</t>
    </rPh>
    <phoneticPr fontId="24"/>
  </si>
  <si>
    <t>尼崎市 全世帯数</t>
    <rPh sb="0" eb="3">
      <t>アマガサキシ</t>
    </rPh>
    <rPh sb="4" eb="5">
      <t>ゼン</t>
    </rPh>
    <rPh sb="5" eb="8">
      <t>セタイスウ</t>
    </rPh>
    <phoneticPr fontId="13"/>
  </si>
  <si>
    <t>※配布期間は14営業日～28営業日(枚数による)</t>
    <rPh sb="14" eb="17">
      <t>エイギョウビ</t>
    </rPh>
    <rPh sb="18" eb="20">
      <t>マイスウ</t>
    </rPh>
    <phoneticPr fontId="24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</si>
  <si>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24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</si>
  <si>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24"/>
  </si>
  <si>
    <t>A</t>
    <phoneticPr fontId="24"/>
  </si>
  <si>
    <t>B</t>
    <phoneticPr fontId="24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</si>
  <si>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24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</si>
  <si>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24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</si>
  <si>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24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</si>
  <si>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24"/>
  </si>
  <si>
    <t>B</t>
    <phoneticPr fontId="13"/>
  </si>
  <si>
    <t>円</t>
    <rPh sb="0" eb="1">
      <t>エン</t>
    </rPh>
    <phoneticPr fontId="13"/>
  </si>
  <si>
    <t>尼崎市全域配布料</t>
    <rPh sb="0" eb="3">
      <t>アマガサキシ</t>
    </rPh>
    <rPh sb="3" eb="5">
      <t>ゼンイキ</t>
    </rPh>
    <rPh sb="5" eb="8">
      <t>ハイフリョウ</t>
    </rPh>
    <phoneticPr fontId="13"/>
  </si>
  <si>
    <t>6.5円/1枚</t>
    <rPh sb="3" eb="4">
      <t>エン</t>
    </rPh>
    <rPh sb="6" eb="7">
      <t>マイ</t>
    </rPh>
    <phoneticPr fontId="24"/>
  </si>
  <si>
    <t>A地区価格：6.5円/1枚(税別)</t>
    <rPh sb="1" eb="3">
      <t>チク</t>
    </rPh>
    <rPh sb="3" eb="5">
      <t>カカク</t>
    </rPh>
    <rPh sb="9" eb="10">
      <t>エン</t>
    </rPh>
    <rPh sb="12" eb="13">
      <t>マイ</t>
    </rPh>
    <rPh sb="14" eb="16">
      <t>ゼイベツ</t>
    </rPh>
    <phoneticPr fontId="24"/>
  </si>
  <si>
    <t>8.5円/1枚</t>
    <rPh sb="3" eb="4">
      <t>エン</t>
    </rPh>
    <rPh sb="6" eb="7">
      <t>マイ</t>
    </rPh>
    <phoneticPr fontId="24"/>
  </si>
  <si>
    <t>B地区価格：8.5円/1枚(税別)</t>
    <rPh sb="1" eb="3">
      <t>チク</t>
    </rPh>
    <rPh sb="3" eb="5">
      <t>カカク</t>
    </rPh>
    <rPh sb="9" eb="10">
      <t>エン</t>
    </rPh>
    <rPh sb="12" eb="13">
      <t>マイ</t>
    </rPh>
    <rPh sb="14" eb="16">
      <t>ゼイベツ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</si>
</sst>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&quot; &quot;;\(#,##0\)"/>
    <numFmt numFmtId="177" formatCode="#,##0_);[Red]\(#,##0\)"/>
    <numFmt numFmtId="178" formatCode="0_);[Red]\(0\)"/>
    <numFmt numFmtId="179" formatCode="#,##0_ "/>
    <numFmt numFmtId="180" formatCode="0.0%"/>
  </numFmts>
  <fonts count="48">
    <font>
      <sz val="15"/>
      <color indexed="8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12"/>
      <color indexed="8"/>
      <name val="ヒラギノ角ゴ ProN W3"/>
      <family val="3"/>
      <charset val="128"/>
    </font>
    <font>
      <sz val="16"/>
      <color indexed="8"/>
      <name val="MS UI Gothic"/>
      <family val="3"/>
      <charset val="128"/>
    </font>
    <font>
      <b/>
      <sz val="22"/>
      <color indexed="8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5"/>
      <color indexed="13"/>
      <name val="MS UI Gothic"/>
      <family val="3"/>
      <charset val="128"/>
    </font>
    <font>
      <b/>
      <sz val="18"/>
      <color indexed="8"/>
      <name val="HGSｺﾞｼｯｸE"/>
      <family val="3"/>
      <charset val="128"/>
    </font>
    <font>
      <sz val="20"/>
      <color indexed="8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15"/>
      <color indexed="8"/>
      <name val="ヒラギノ角ゴ ProN W3"/>
      <family val="3"/>
      <charset val="128"/>
    </font>
    <font>
      <b/>
      <sz val="20"/>
      <color indexed="8"/>
      <name val="ヒラギノ角ゴ ProN W3"/>
      <family val="3"/>
      <charset val="128"/>
    </font>
    <font>
      <sz val="10"/>
      <color indexed="8"/>
      <name val="ヒラギノ角ゴ ProN W3"/>
      <family val="3"/>
      <charset val="128"/>
    </font>
    <font>
      <sz val="7.5"/>
      <name val="ＭＳ Ｐゴシック"/>
      <family val="3"/>
      <charset val="128"/>
    </font>
    <font>
      <sz val="16"/>
      <color indexed="8"/>
      <name val="ヒラギノ角ゴ ProN W3"/>
      <family val="3"/>
      <charset val="128"/>
    </font>
    <font>
      <b/>
      <sz val="16"/>
      <color indexed="8"/>
      <name val="ヒラギノ角ゴ ProN W3"/>
      <family val="3"/>
      <charset val="128"/>
    </font>
    <font>
      <sz val="12"/>
      <color indexed="8"/>
      <name val="MS UI Gothic"/>
      <family val="3"/>
      <charset val="128"/>
    </font>
    <font>
      <sz val="12"/>
      <color indexed="8"/>
      <name val="Calibri"/>
      <family val="2"/>
    </font>
    <font>
      <sz val="12"/>
      <color indexed="8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8"/>
      <color indexed="8"/>
      <name val="ヒラギノ角ゴ ProN W3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HGSｺﾞｼｯｸE"/>
      <family val="3"/>
      <charset val="128"/>
    </font>
    <font>
      <sz val="7.85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2"/>
      <name val="MS UI Gothic"/>
      <family val="3"/>
      <charset val="128"/>
    </font>
    <font>
      <sz val="14"/>
      <color indexed="8"/>
      <name val="ヒラギノ角ゴ ProN W3"/>
      <family val="3"/>
      <charset val="128"/>
    </font>
    <font>
      <b/>
      <sz val="16"/>
      <color indexed="8"/>
      <name val="MS UI Gothic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b/>
      <sz val="11"/>
      <color indexed="8"/>
      <name val="MS UI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5"/>
      <color rgb="FF000000"/>
      <name val="ＭＳ Ｐゴシック"/>
      <family val="3"/>
      <charset val="128"/>
    </font>
    <font>
      <sz val="14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2"/>
      <color theme="0"/>
      <name val="HGSｺﾞｼｯｸE"/>
      <family val="3"/>
      <charset val="128"/>
    </font>
    <font>
      <sz val="18"/>
      <color rgb="FF000000"/>
      <name val="ＭＳ Ｐゴシック"/>
      <family val="3"/>
      <charset val="128"/>
    </font>
    <font>
      <b/>
      <sz val="16"/>
      <color rgb="FFFF0000"/>
      <name val="MS UI Gothic"/>
      <family val="3"/>
      <charset val="128"/>
    </font>
    <font>
      <sz val="15.75"/>
      <color theme="0"/>
      <name val="HGPｺﾞｼｯｸE"/>
      <family val="3"/>
      <charset val="128"/>
    </font>
    <font>
      <sz val="15.75"/>
      <color theme="0"/>
      <name val="HGSｺﾞｼｯｸE"/>
      <family val="3"/>
      <charset val="128"/>
    </font>
    <font>
      <sz val="11"/>
      <name val="MS UI Gothic"/>
      <family val="3"/>
      <charset val="128"/>
    </font>
    <font>
      <b/>
      <sz val="15.75"/>
      <name val="HGSｺﾞｼｯｸE"/>
      <family val="3"/>
      <charset val="128"/>
    </font>
    <font>
      <b/>
      <sz val="18"/>
      <name val="HGSｺﾞｼｯｸE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4"/>
      </patternFill>
    </fill>
    <fill>
      <patternFill patternType="solid">
        <fgColor indexed="17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32">
    <xf numFmtId="0" fontId="0" fillId="0" borderId="0" xfId="0">
      <alignment vertical="top"/>
    </xf>
    <xf numFmtId="0" fontId="0" fillId="0" borderId="0" xfId="0" applyNumberFormat="1">
      <alignment vertical="top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49" fontId="11" fillId="5" borderId="1" xfId="0" applyNumberFormat="1" applyFont="1" applyFill="1" applyBorder="1" applyAlignment="1">
      <alignment vertical="center"/>
    </xf>
    <xf numFmtId="0" fontId="0" fillId="6" borderId="0" xfId="0" applyFill="1">
      <alignment vertical="top"/>
    </xf>
    <xf numFmtId="0" fontId="0" fillId="7" borderId="0" xfId="0" applyNumberFormat="1" applyFill="1">
      <alignment vertical="top"/>
    </xf>
    <xf numFmtId="49" fontId="35" fillId="4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top"/>
    </xf>
    <xf numFmtId="49" fontId="36" fillId="4" borderId="1" xfId="0" applyNumberFormat="1" applyFont="1" applyFill="1" applyBorder="1" applyAlignment="1">
      <alignment vertical="center"/>
    </xf>
    <xf numFmtId="49" fontId="12" fillId="5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>
      <alignment vertical="top"/>
    </xf>
    <xf numFmtId="176" fontId="0" fillId="6" borderId="6" xfId="0" applyNumberFormat="1" applyFill="1" applyBorder="1" applyAlignment="1">
      <alignment vertical="top" wrapText="1"/>
    </xf>
    <xf numFmtId="176" fontId="6" fillId="6" borderId="0" xfId="0" applyNumberFormat="1" applyFont="1" applyFill="1" applyBorder="1" applyAlignment="1">
      <alignment horizontal="left" vertical="top" wrapText="1"/>
    </xf>
    <xf numFmtId="0" fontId="0" fillId="6" borderId="0" xfId="0" applyFill="1" applyBorder="1" applyAlignment="1">
      <alignment vertical="top" wrapText="1"/>
    </xf>
    <xf numFmtId="0" fontId="0" fillId="6" borderId="0" xfId="0" applyNumberFormat="1" applyFill="1">
      <alignment vertical="top"/>
    </xf>
    <xf numFmtId="176" fontId="8" fillId="6" borderId="0" xfId="0" applyNumberFormat="1" applyFont="1" applyFill="1" applyBorder="1" applyAlignment="1">
      <alignment horizontal="center" vertical="top" wrapText="1"/>
    </xf>
    <xf numFmtId="49" fontId="5" fillId="6" borderId="7" xfId="0" applyNumberFormat="1" applyFont="1" applyFill="1" applyBorder="1" applyAlignment="1">
      <alignment horizontal="center" vertical="center" wrapText="1"/>
    </xf>
    <xf numFmtId="176" fontId="5" fillId="6" borderId="7" xfId="0" applyNumberFormat="1" applyFont="1" applyFill="1" applyBorder="1" applyAlignment="1">
      <alignment horizontal="center" vertical="center" wrapText="1"/>
    </xf>
    <xf numFmtId="0" fontId="22" fillId="6" borderId="7" xfId="0" applyNumberFormat="1" applyFont="1" applyFill="1" applyBorder="1" applyAlignment="1">
      <alignment horizontal="center" vertical="center" wrapText="1"/>
    </xf>
    <xf numFmtId="0" fontId="5" fillId="6" borderId="0" xfId="0" applyNumberFormat="1" applyFont="1" applyFill="1">
      <alignment vertical="top"/>
    </xf>
    <xf numFmtId="176" fontId="0" fillId="5" borderId="0" xfId="0" applyNumberFormat="1" applyFill="1" applyBorder="1" applyAlignment="1">
      <alignment vertical="top" wrapText="1"/>
    </xf>
    <xf numFmtId="0" fontId="25" fillId="6" borderId="0" xfId="0" applyFont="1" applyFill="1" applyAlignment="1">
      <alignment horizontal="center" vertical="center"/>
    </xf>
    <xf numFmtId="0" fontId="37" fillId="8" borderId="9" xfId="0" applyFont="1" applyFill="1" applyBorder="1" applyAlignment="1">
      <alignment horizontal="center" vertical="center"/>
    </xf>
    <xf numFmtId="177" fontId="38" fillId="6" borderId="0" xfId="0" applyNumberFormat="1" applyFont="1" applyFill="1" applyAlignment="1">
      <alignment horizontal="right" vertical="center" wrapText="1"/>
    </xf>
    <xf numFmtId="177" fontId="38" fillId="6" borderId="0" xfId="0" applyNumberFormat="1" applyFont="1" applyFill="1" applyAlignment="1">
      <alignment vertical="center" wrapText="1"/>
    </xf>
    <xf numFmtId="41" fontId="39" fillId="6" borderId="0" xfId="0" applyNumberFormat="1" applyFont="1" applyFill="1" applyAlignment="1">
      <alignment horizontal="right" vertical="center" wrapText="1"/>
    </xf>
    <xf numFmtId="178" fontId="38" fillId="6" borderId="0" xfId="0" applyNumberFormat="1" applyFont="1" applyFill="1" applyAlignment="1">
      <alignment vertical="center" wrapText="1"/>
    </xf>
    <xf numFmtId="0" fontId="40" fillId="8" borderId="9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left" vertical="center"/>
    </xf>
    <xf numFmtId="0" fontId="28" fillId="6" borderId="0" xfId="0" applyFont="1" applyFill="1" applyAlignment="1">
      <alignment horizontal="left" vertical="top"/>
    </xf>
    <xf numFmtId="0" fontId="0" fillId="0" borderId="10" xfId="0" applyBorder="1">
      <alignment vertical="top"/>
    </xf>
    <xf numFmtId="49" fontId="41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0" fillId="6" borderId="10" xfId="0" applyFill="1" applyBorder="1">
      <alignment vertical="top"/>
    </xf>
    <xf numFmtId="49" fontId="35" fillId="9" borderId="1" xfId="0" applyNumberFormat="1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vertical="center"/>
    </xf>
    <xf numFmtId="49" fontId="12" fillId="9" borderId="1" xfId="0" applyNumberFormat="1" applyFont="1" applyFill="1" applyBorder="1" applyAlignment="1">
      <alignment horizontal="center" vertical="center" wrapText="1"/>
    </xf>
    <xf numFmtId="49" fontId="41" fillId="9" borderId="1" xfId="0" applyNumberFormat="1" applyFont="1" applyFill="1" applyBorder="1" applyAlignment="1">
      <alignment horizontal="center" vertical="center"/>
    </xf>
    <xf numFmtId="3" fontId="10" fillId="9" borderId="1" xfId="0" applyNumberFormat="1" applyFont="1" applyFill="1" applyBorder="1" applyAlignment="1">
      <alignment horizontal="center" vertical="center"/>
    </xf>
    <xf numFmtId="3" fontId="10" fillId="9" borderId="2" xfId="0" applyNumberFormat="1" applyFont="1" applyFill="1" applyBorder="1" applyAlignment="1">
      <alignment horizontal="center" vertical="center"/>
    </xf>
    <xf numFmtId="176" fontId="4" fillId="9" borderId="5" xfId="0" applyNumberFormat="1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vertical="center" wrapText="1"/>
    </xf>
    <xf numFmtId="49" fontId="21" fillId="9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vertical="center"/>
    </xf>
    <xf numFmtId="179" fontId="32" fillId="0" borderId="0" xfId="0" applyNumberFormat="1" applyFont="1" applyAlignment="1">
      <alignment horizontal="center" vertical="center"/>
    </xf>
    <xf numFmtId="180" fontId="33" fillId="0" borderId="0" xfId="0" applyNumberFormat="1" applyFont="1" applyAlignment="1">
      <alignment horizontal="center" vertical="center"/>
    </xf>
    <xf numFmtId="0" fontId="31" fillId="0" borderId="0" xfId="0" applyNumberFormat="1" applyFont="1">
      <alignment vertical="top"/>
    </xf>
    <xf numFmtId="0" fontId="34" fillId="6" borderId="0" xfId="0" applyNumberFormat="1" applyFont="1" applyFill="1">
      <alignment vertical="top"/>
    </xf>
    <xf numFmtId="3" fontId="11" fillId="2" borderId="3" xfId="0" applyNumberFormat="1" applyFont="1" applyFill="1" applyBorder="1" applyAlignment="1">
      <alignment horizontal="center" vertical="center"/>
    </xf>
    <xf numFmtId="177" fontId="0" fillId="6" borderId="0" xfId="0" applyNumberFormat="1" applyFill="1" applyAlignment="1">
      <alignment horizontal="center" vertical="center"/>
    </xf>
    <xf numFmtId="177" fontId="44" fillId="6" borderId="0" xfId="0" applyNumberFormat="1" applyFont="1" applyFill="1">
      <alignment vertical="top"/>
    </xf>
    <xf numFmtId="177" fontId="0" fillId="6" borderId="0" xfId="0" applyNumberFormat="1" applyFill="1">
      <alignment vertical="top"/>
    </xf>
    <xf numFmtId="0" fontId="0" fillId="6" borderId="0" xfId="0" applyFill="1" applyAlignment="1">
      <alignment vertical="top" wrapText="1"/>
    </xf>
    <xf numFmtId="177" fontId="46" fillId="9" borderId="20" xfId="0" applyNumberFormat="1" applyFont="1" applyFill="1" applyBorder="1" applyAlignment="1">
      <alignment horizontal="center" vertical="top"/>
    </xf>
    <xf numFmtId="177" fontId="46" fillId="6" borderId="0" xfId="0" applyNumberFormat="1" applyFont="1" applyFill="1" applyAlignment="1">
      <alignment horizontal="center" vertical="top"/>
    </xf>
    <xf numFmtId="0" fontId="44" fillId="8" borderId="9" xfId="0" applyFont="1" applyFill="1" applyBorder="1" applyAlignment="1">
      <alignment horizontal="center" vertical="center"/>
    </xf>
    <xf numFmtId="177" fontId="47" fillId="9" borderId="23" xfId="0" applyNumberFormat="1" applyFont="1" applyFill="1" applyBorder="1" applyAlignment="1">
      <alignment horizontal="center" vertical="top"/>
    </xf>
    <xf numFmtId="177" fontId="47" fillId="6" borderId="0" xfId="0" applyNumberFormat="1" applyFont="1" applyFill="1" applyAlignment="1">
      <alignment horizontal="center" vertical="top"/>
    </xf>
    <xf numFmtId="0" fontId="25" fillId="9" borderId="9" xfId="0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/>
    </xf>
    <xf numFmtId="177" fontId="25" fillId="9" borderId="21" xfId="0" applyNumberFormat="1" applyFont="1" applyFill="1" applyBorder="1" applyAlignment="1">
      <alignment horizontal="center" vertical="top"/>
    </xf>
    <xf numFmtId="177" fontId="25" fillId="6" borderId="0" xfId="0" applyNumberFormat="1" applyFont="1" applyFill="1" applyAlignment="1">
      <alignment horizontal="center" vertical="top"/>
    </xf>
    <xf numFmtId="0" fontId="25" fillId="6" borderId="9" xfId="0" applyFont="1" applyFill="1" applyBorder="1" applyAlignment="1">
      <alignment horizontal="center" vertical="center"/>
    </xf>
    <xf numFmtId="0" fontId="28" fillId="6" borderId="0" xfId="0" applyFont="1" applyFill="1" applyAlignment="1">
      <alignment vertical="top" wrapText="1"/>
    </xf>
    <xf numFmtId="177" fontId="46" fillId="12" borderId="20" xfId="0" applyNumberFormat="1" applyFont="1" applyFill="1" applyBorder="1" applyAlignment="1">
      <alignment horizontal="center" vertical="top"/>
    </xf>
    <xf numFmtId="177" fontId="47" fillId="12" borderId="23" xfId="0" applyNumberFormat="1" applyFont="1" applyFill="1" applyBorder="1" applyAlignment="1">
      <alignment horizontal="center" vertical="top"/>
    </xf>
    <xf numFmtId="176" fontId="0" fillId="6" borderId="0" xfId="0" applyNumberFormat="1" applyFill="1" applyAlignment="1">
      <alignment vertical="top" wrapText="1"/>
    </xf>
    <xf numFmtId="177" fontId="25" fillId="12" borderId="21" xfId="0" applyNumberFormat="1" applyFont="1" applyFill="1" applyBorder="1" applyAlignment="1">
      <alignment horizontal="center" vertical="top"/>
    </xf>
    <xf numFmtId="0" fontId="0" fillId="6" borderId="11" xfId="0" applyFill="1" applyBorder="1" applyAlignment="1">
      <alignment vertical="top" wrapText="1"/>
    </xf>
    <xf numFmtId="49" fontId="35" fillId="13" borderId="1" xfId="0" applyNumberFormat="1" applyFont="1" applyFill="1" applyBorder="1" applyAlignment="1">
      <alignment horizontal="center" vertical="center"/>
    </xf>
    <xf numFmtId="49" fontId="10" fillId="13" borderId="1" xfId="0" applyNumberFormat="1" applyFont="1" applyFill="1" applyBorder="1" applyAlignment="1">
      <alignment vertical="center"/>
    </xf>
    <xf numFmtId="49" fontId="12" fillId="13" borderId="1" xfId="0" applyNumberFormat="1" applyFont="1" applyFill="1" applyBorder="1" applyAlignment="1">
      <alignment horizontal="center" vertical="center" wrapText="1"/>
    </xf>
    <xf numFmtId="49" fontId="41" fillId="13" borderId="1" xfId="0" applyNumberFormat="1" applyFont="1" applyFill="1" applyBorder="1" applyAlignment="1">
      <alignment horizontal="center" vertical="center"/>
    </xf>
    <xf numFmtId="3" fontId="10" fillId="13" borderId="1" xfId="0" applyNumberFormat="1" applyFont="1" applyFill="1" applyBorder="1" applyAlignment="1">
      <alignment horizontal="center" vertical="center"/>
    </xf>
    <xf numFmtId="3" fontId="10" fillId="13" borderId="2" xfId="0" applyNumberFormat="1" applyFont="1" applyFill="1" applyBorder="1" applyAlignment="1">
      <alignment horizontal="center" vertical="center"/>
    </xf>
    <xf numFmtId="176" fontId="4" fillId="13" borderId="5" xfId="0" applyNumberFormat="1" applyFont="1" applyFill="1" applyBorder="1" applyAlignment="1">
      <alignment horizontal="center" vertical="center"/>
    </xf>
    <xf numFmtId="176" fontId="4" fillId="13" borderId="12" xfId="0" applyNumberFormat="1" applyFont="1" applyFill="1" applyBorder="1" applyAlignment="1">
      <alignment horizontal="center" vertical="center"/>
    </xf>
    <xf numFmtId="49" fontId="10" fillId="13" borderId="1" xfId="0" applyNumberFormat="1" applyFont="1" applyFill="1" applyBorder="1" applyAlignment="1">
      <alignment vertical="center" wrapText="1"/>
    </xf>
    <xf numFmtId="177" fontId="0" fillId="14" borderId="0" xfId="0" applyNumberFormat="1" applyFill="1" applyAlignment="1">
      <alignment horizontal="center" vertical="center"/>
    </xf>
    <xf numFmtId="0" fontId="0" fillId="14" borderId="0" xfId="0" applyFill="1" applyAlignment="1">
      <alignment vertical="top" wrapText="1"/>
    </xf>
    <xf numFmtId="177" fontId="38" fillId="14" borderId="0" xfId="0" applyNumberFormat="1" applyFont="1" applyFill="1" applyAlignment="1">
      <alignment horizontal="right" vertical="center" wrapText="1"/>
    </xf>
    <xf numFmtId="177" fontId="38" fillId="14" borderId="0" xfId="0" applyNumberFormat="1" applyFont="1" applyFill="1" applyAlignment="1">
      <alignment vertical="center" wrapText="1"/>
    </xf>
    <xf numFmtId="49" fontId="23" fillId="14" borderId="0" xfId="0" applyNumberFormat="1" applyFont="1" applyFill="1" applyBorder="1" applyAlignment="1">
      <alignment horizontal="center" vertical="top"/>
    </xf>
    <xf numFmtId="176" fontId="7" fillId="14" borderId="0" xfId="0" applyNumberFormat="1" applyFont="1" applyFill="1" applyBorder="1" applyAlignment="1">
      <alignment horizontal="right" vertical="top"/>
    </xf>
    <xf numFmtId="49" fontId="7" fillId="14" borderId="0" xfId="0" applyNumberFormat="1" applyFont="1" applyFill="1" applyBorder="1" applyAlignment="1">
      <alignment horizontal="right"/>
    </xf>
    <xf numFmtId="41" fontId="39" fillId="6" borderId="0" xfId="0" applyNumberFormat="1" applyFont="1" applyFill="1" applyAlignment="1">
      <alignment horizontal="right" vertical="top" wrapText="1"/>
    </xf>
    <xf numFmtId="178" fontId="38" fillId="6" borderId="0" xfId="0" applyNumberFormat="1" applyFont="1" applyFill="1" applyAlignment="1">
      <alignment vertical="top" wrapText="1"/>
    </xf>
    <xf numFmtId="0" fontId="0" fillId="6" borderId="0" xfId="0" applyFill="1" applyBorder="1">
      <alignment vertical="top"/>
    </xf>
    <xf numFmtId="0" fontId="0" fillId="0" borderId="0" xfId="0" applyAlignment="1">
      <alignment horizontal="center" vertical="center"/>
    </xf>
    <xf numFmtId="177" fontId="45" fillId="6" borderId="0" xfId="0" applyNumberFormat="1" applyFont="1" applyFill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6" fillId="6" borderId="0" xfId="0" applyFont="1" applyFill="1" applyBorder="1" applyAlignment="1">
      <alignment horizontal="left" vertical="center"/>
    </xf>
    <xf numFmtId="0" fontId="16" fillId="6" borderId="0" xfId="0" applyFont="1" applyFill="1">
      <alignment vertical="top"/>
    </xf>
    <xf numFmtId="0" fontId="28" fillId="0" borderId="0" xfId="0" applyFont="1" applyAlignment="1">
      <alignment horizontal="left" vertical="top"/>
    </xf>
    <xf numFmtId="0" fontId="28" fillId="0" borderId="0" xfId="0" applyFont="1">
      <alignment vertical="top"/>
    </xf>
    <xf numFmtId="0" fontId="43" fillId="10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5" fillId="6" borderId="13" xfId="0" applyNumberFormat="1" applyFont="1" applyFill="1" applyBorder="1" applyAlignment="1">
      <alignment horizontal="center" vertical="center"/>
    </xf>
    <xf numFmtId="177" fontId="31" fillId="6" borderId="22" xfId="0" applyNumberFormat="1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0" fillId="0" borderId="0" xfId="0">
      <alignment vertical="top"/>
    </xf>
    <xf numFmtId="0" fontId="25" fillId="6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0" fontId="37" fillId="8" borderId="21" xfId="0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49" fontId="25" fillId="6" borderId="14" xfId="0" applyNumberFormat="1" applyFont="1" applyFill="1" applyBorder="1" applyAlignment="1">
      <alignment horizontal="center" vertical="center"/>
    </xf>
    <xf numFmtId="0" fontId="30" fillId="0" borderId="8" xfId="0" applyNumberFormat="1" applyFont="1" applyBorder="1" applyAlignment="1">
      <alignment horizontal="right" vertical="center"/>
    </xf>
    <xf numFmtId="0" fontId="31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1" fillId="0" borderId="8" xfId="0" applyNumberFormat="1" applyFont="1" applyBorder="1" applyAlignment="1">
      <alignment horizontal="right" vertical="center"/>
    </xf>
    <xf numFmtId="49" fontId="42" fillId="5" borderId="6" xfId="0" applyNumberFormat="1" applyFont="1" applyFill="1" applyBorder="1" applyAlignment="1">
      <alignment horizontal="left" vertical="center"/>
    </xf>
    <xf numFmtId="0" fontId="42" fillId="5" borderId="0" xfId="0" applyFont="1" applyFill="1" applyBorder="1" applyAlignment="1">
      <alignment horizontal="left" vertical="center"/>
    </xf>
    <xf numFmtId="0" fontId="25" fillId="6" borderId="13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FFFFFF"/>
      <rgbColor rgb="00E2EEDA"/>
      <rgbColor rgb="00FF0000"/>
      <rgbColor rgb="00FFF2CB"/>
      <rgbColor rgb="00FFCCFF"/>
      <rgbColor rgb="0044749F"/>
      <rgbColor rgb="0000B050"/>
      <rgbColor rgb="00FFD965"/>
      <rgbColor rgb="00FFCC66"/>
      <rgbColor rgb="007F7F7F"/>
      <rgbColor rgb="00F8D2FC"/>
      <rgbColor rgb="00F5D1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194198</xdr:colOff>
      <xdr:row>14</xdr:row>
      <xdr:rowOff>14007</xdr:rowOff>
    </xdr:from>
    <xdr:to>
      <xdr:col>13</xdr:col>
      <xdr:colOff>805728</xdr:colOff>
      <xdr:row>14</xdr:row>
      <xdr:rowOff>434226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3BD9DA7-DE40-38D7-F875-DB4FE840A606}"/>
            </a:ext>
          </a:extLst>
        </xdr:cNvPr>
        <xdr:cNvSpPr/>
      </xdr:nvSpPr>
      <xdr:spPr>
        <a:xfrm>
          <a:off x="20834873" y="5652807"/>
          <a:ext cx="611530" cy="3725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477084</xdr:colOff>
      <xdr:row>13</xdr:row>
      <xdr:rowOff>454240</xdr:rowOff>
    </xdr:from>
    <xdr:to>
      <xdr:col>13</xdr:col>
      <xdr:colOff>121418</xdr:colOff>
      <xdr:row>14</xdr:row>
      <xdr:rowOff>363406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562A7D1-D90A-91FE-8623-621E8B538EF0}"/>
            </a:ext>
          </a:extLst>
        </xdr:cNvPr>
        <xdr:cNvSpPr/>
      </xdr:nvSpPr>
      <xdr:spPr>
        <a:xfrm>
          <a:off x="19488984" y="5635840"/>
          <a:ext cx="12731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66675</xdr:colOff>
      <xdr:row>17</xdr:row>
      <xdr:rowOff>66675</xdr:rowOff>
    </xdr:from>
    <xdr:to>
      <xdr:col>18</xdr:col>
      <xdr:colOff>469900</xdr:colOff>
      <xdr:row>65</xdr:row>
      <xdr:rowOff>158750</xdr:rowOff>
    </xdr:to>
    <xdr:grpSp>
      <xdr:nvGrpSpPr>
        <xdr:cNvPr id="24424" name="グループ化 364">
          <a:extLst>
            <a:ext uri="{FF2B5EF4-FFF2-40B4-BE49-F238E27FC236}">
              <a16:creationId xmlns:a16="http://schemas.microsoft.com/office/drawing/2014/main" id="{989A8F9A-DC9A-DDE2-8808-36CA52E46632}"/>
            </a:ext>
          </a:extLst>
        </xdr:cNvPr>
        <xdr:cNvGrpSpPr>
          <a:grpSpLocks/>
        </xdr:cNvGrpSpPr>
      </xdr:nvGrpSpPr>
      <xdr:grpSpPr bwMode="auto">
        <a:xfrm>
          <a:off x="11782425" y="7289800"/>
          <a:ext cx="12976225" cy="18761075"/>
          <a:chOff x="0" y="0"/>
          <a:chExt cx="13021236" cy="19044439"/>
        </a:xfrm>
      </xdr:grpSpPr>
      <xdr:grpSp>
        <xdr:nvGrpSpPr>
          <xdr:cNvPr id="24425" name="グループ化 363">
            <a:extLst>
              <a:ext uri="{FF2B5EF4-FFF2-40B4-BE49-F238E27FC236}">
                <a16:creationId xmlns:a16="http://schemas.microsoft.com/office/drawing/2014/main" id="{BCB7155B-9619-2FA1-3DCB-A6939F201DEF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3021236" cy="19044439"/>
            <a:chOff x="0" y="0"/>
            <a:chExt cx="13021236" cy="19044439"/>
          </a:xfrm>
        </xdr:grpSpPr>
        <xdr:grpSp>
          <xdr:nvGrpSpPr>
            <xdr:cNvPr id="24439" name="グループ化 230">
              <a:extLst>
                <a:ext uri="{FF2B5EF4-FFF2-40B4-BE49-F238E27FC236}">
                  <a16:creationId xmlns:a16="http://schemas.microsoft.com/office/drawing/2014/main" id="{5B3E34DB-F6D5-5638-CC2E-9043A92F36C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13021236" cy="19044439"/>
              <a:chOff x="0" y="0"/>
              <a:chExt cx="13021236" cy="19044439"/>
            </a:xfrm>
          </xdr:grpSpPr>
          <xdr:grpSp>
            <xdr:nvGrpSpPr>
              <xdr:cNvPr id="24491" name="グループ化 229">
                <a:extLst>
                  <a:ext uri="{FF2B5EF4-FFF2-40B4-BE49-F238E27FC236}">
                    <a16:creationId xmlns:a16="http://schemas.microsoft.com/office/drawing/2014/main" id="{178E2188-E8BE-995A-2F72-326567CD0FE6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0" y="0"/>
                <a:ext cx="13021236" cy="19044439"/>
                <a:chOff x="0" y="0"/>
                <a:chExt cx="13021236" cy="19044439"/>
              </a:xfrm>
            </xdr:grpSpPr>
            <xdr:pic>
              <xdr:nvPicPr>
                <xdr:cNvPr id="24567" name="図 143">
                  <a:extLst>
                    <a:ext uri="{FF2B5EF4-FFF2-40B4-BE49-F238E27FC236}">
                      <a16:creationId xmlns:a16="http://schemas.microsoft.com/office/drawing/2014/main" id="{19BC54B7-FDE0-43AD-2EAE-419CFDDAF7F4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130" t="11774" r="3612"/>
                <a:stretch>
                  <a:fillRect/>
                </a:stretch>
              </xdr:blipFill>
              <xdr:spPr bwMode="auto">
                <a:xfrm>
                  <a:off x="0" y="0"/>
                  <a:ext cx="13021236" cy="667263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4568" name="図 144">
                  <a:extLst>
                    <a:ext uri="{FF2B5EF4-FFF2-40B4-BE49-F238E27FC236}">
                      <a16:creationId xmlns:a16="http://schemas.microsoft.com/office/drawing/2014/main" id="{A0948016-A939-EDE2-F95F-07C02537EFD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1237" t="13403" r="4814" b="2142"/>
                <a:stretch>
                  <a:fillRect/>
                </a:stretch>
              </xdr:blipFill>
              <xdr:spPr bwMode="auto">
                <a:xfrm>
                  <a:off x="1131795" y="6353735"/>
                  <a:ext cx="11721355" cy="638735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4569" name="図 145">
                  <a:extLst>
                    <a:ext uri="{FF2B5EF4-FFF2-40B4-BE49-F238E27FC236}">
                      <a16:creationId xmlns:a16="http://schemas.microsoft.com/office/drawing/2014/main" id="{CF8B03BA-3303-5358-C845-870C010E28A6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452" t="16663" r="34750" b="12514"/>
                <a:stretch>
                  <a:fillRect/>
                </a:stretch>
              </xdr:blipFill>
              <xdr:spPr bwMode="auto">
                <a:xfrm>
                  <a:off x="44822" y="12729883"/>
                  <a:ext cx="8628531" cy="535641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52" name="正方形/長方形 151">
                  <a:extLst>
                    <a:ext uri="{FF2B5EF4-FFF2-40B4-BE49-F238E27FC236}">
                      <a16:creationId xmlns:a16="http://schemas.microsoft.com/office/drawing/2014/main" id="{AB3D6CDF-E6F9-F314-5EAD-34AF376688DB}"/>
                    </a:ext>
                  </a:extLst>
                </xdr:cNvPr>
                <xdr:cNvSpPr/>
              </xdr:nvSpPr>
              <xdr:spPr>
                <a:xfrm>
                  <a:off x="5374601" y="15268303"/>
                  <a:ext cx="3465329" cy="2687607"/>
                </a:xfrm>
                <a:prstGeom prst="rect">
                  <a:avLst/>
                </a:prstGeom>
                <a:solidFill>
                  <a:sysClr val="window" lastClr="FFFFFF"/>
                </a:solidFill>
                <a:ln w="25400" cap="flat">
                  <a:solidFill>
                    <a:schemeClr val="bg1"/>
                  </a:solidFill>
                  <a:prstDash val="solid"/>
                  <a:round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overflow" horzOverflow="overflow" vert="horz" wrap="square" lIns="45718" tIns="45718" rIns="45718" bIns="45718" numCol="1" spcCol="38100" rtlCol="0" anchor="t">
                  <a:spAutoFit/>
                </a:bodyPr>
                <a:lstStyle/>
                <a:p>
                  <a:endParaRPr lang="ja-JP" altLang="en-US"/>
                </a:p>
              </xdr:txBody>
            </xdr:sp>
            <xdr:pic>
              <xdr:nvPicPr>
                <xdr:cNvPr id="24571" name="図 213">
                  <a:extLst>
                    <a:ext uri="{FF2B5EF4-FFF2-40B4-BE49-F238E27FC236}">
                      <a16:creationId xmlns:a16="http://schemas.microsoft.com/office/drawing/2014/main" id="{CAD48011-E81B-FC6D-D800-1B144E342C4C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32112" t="41499" r="43333" b="31189"/>
                <a:stretch>
                  <a:fillRect/>
                </a:stretch>
              </xdr:blipFill>
              <xdr:spPr bwMode="auto">
                <a:xfrm>
                  <a:off x="6259883" y="15223232"/>
                  <a:ext cx="6342529" cy="382120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51" name="四角形: 角を丸くする 150">
                  <a:extLst>
                    <a:ext uri="{FF2B5EF4-FFF2-40B4-BE49-F238E27FC236}">
                      <a16:creationId xmlns:a16="http://schemas.microsoft.com/office/drawing/2014/main" id="{CEEB9A12-6991-BFC9-7065-BFF68077950B}"/>
                    </a:ext>
                  </a:extLst>
                </xdr:cNvPr>
                <xdr:cNvSpPr/>
              </xdr:nvSpPr>
              <xdr:spPr>
                <a:xfrm rot="989382">
                  <a:off x="6023754" y="15326101"/>
                  <a:ext cx="5890105" cy="3130725"/>
                </a:xfrm>
                <a:prstGeom prst="roundRect">
                  <a:avLst/>
                </a:prstGeom>
                <a:solidFill>
                  <a:srgbClr val="FFCC66">
                    <a:alpha val="12941"/>
                  </a:srgbClr>
                </a:solidFill>
                <a:ln w="63500" cap="flat">
                  <a:solidFill>
                    <a:schemeClr val="accent1"/>
                  </a:solidFill>
                  <a:prstDash val="solid"/>
                  <a:round/>
                </a:ln>
                <a:effectLst/>
                <a:sp3d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none"/>
              </xdr:style>
              <xdr:txBody>
                <a:bodyPr rot="0" spcFirstLastPara="1" vertOverflow="overflow" horzOverflow="overflow" vert="horz" wrap="square" lIns="45718" tIns="45718" rIns="45718" bIns="45718" numCol="1" spcCol="38100" rtlCol="0" anchor="t">
                  <a:noAutofit/>
                </a:bodyPr>
                <a:lstStyle/>
                <a:p>
                  <a:endParaRPr lang="ja-JP" altLang="en-US"/>
                </a:p>
              </xdr:txBody>
            </xdr:sp>
          </xdr:grpSp>
          <xdr:cxnSp macro="">
            <xdr:nvCxnSpPr>
              <xdr:cNvPr id="72" name="直線コネクタ 71">
                <a:extLst>
                  <a:ext uri="{FF2B5EF4-FFF2-40B4-BE49-F238E27FC236}">
                    <a16:creationId xmlns:a16="http://schemas.microsoft.com/office/drawing/2014/main" id="{5AB85688-EF98-6DB5-8D69-628A625F7A4C}"/>
                  </a:ext>
                </a:extLst>
              </xdr:cNvPr>
              <xdr:cNvCxnSpPr/>
            </xdr:nvCxnSpPr>
            <xdr:spPr>
              <a:xfrm flipH="1">
                <a:off x="906904" y="14767387"/>
                <a:ext cx="315030" cy="1146327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73" name="直線コネクタ 72">
                <a:extLst>
                  <a:ext uri="{FF2B5EF4-FFF2-40B4-BE49-F238E27FC236}">
                    <a16:creationId xmlns:a16="http://schemas.microsoft.com/office/drawing/2014/main" id="{3A23F6B3-7FF6-EE44-70DA-1E3FEB1E6B09}"/>
                  </a:ext>
                </a:extLst>
              </xdr:cNvPr>
              <xdr:cNvCxnSpPr/>
            </xdr:nvCxnSpPr>
            <xdr:spPr>
              <a:xfrm flipH="1">
                <a:off x="1508325" y="12763724"/>
                <a:ext cx="334123" cy="905502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74" name="直線コネクタ 73">
                <a:extLst>
                  <a:ext uri="{FF2B5EF4-FFF2-40B4-BE49-F238E27FC236}">
                    <a16:creationId xmlns:a16="http://schemas.microsoft.com/office/drawing/2014/main" id="{4203555E-93A0-F190-3014-553D2D0B01FE}"/>
                  </a:ext>
                </a:extLst>
              </xdr:cNvPr>
              <xdr:cNvCxnSpPr/>
            </xdr:nvCxnSpPr>
            <xdr:spPr>
              <a:xfrm flipH="1">
                <a:off x="1871087" y="17262334"/>
                <a:ext cx="572782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75" name="直線コネクタ 74">
                <a:extLst>
                  <a:ext uri="{FF2B5EF4-FFF2-40B4-BE49-F238E27FC236}">
                    <a16:creationId xmlns:a16="http://schemas.microsoft.com/office/drawing/2014/main" id="{3B3B930C-8BF7-23E5-343E-25E927B62E7C}"/>
                  </a:ext>
                </a:extLst>
              </xdr:cNvPr>
              <xdr:cNvCxnSpPr/>
            </xdr:nvCxnSpPr>
            <xdr:spPr>
              <a:xfrm flipH="1">
                <a:off x="4114481" y="15229771"/>
                <a:ext cx="496411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sp macro="" textlink="">
            <xdr:nvSpPr>
              <xdr:cNvPr id="76" name="テキスト ボックス 75">
                <a:extLst>
                  <a:ext uri="{FF2B5EF4-FFF2-40B4-BE49-F238E27FC236}">
                    <a16:creationId xmlns:a16="http://schemas.microsoft.com/office/drawing/2014/main" id="{E0A5EE0F-1ADD-AC23-B385-577EFECAD494}"/>
                  </a:ext>
                </a:extLst>
              </xdr:cNvPr>
              <xdr:cNvSpPr txBox="1"/>
            </xdr:nvSpPr>
            <xdr:spPr>
              <a:xfrm>
                <a:off x="2797084" y="12166478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1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77" name="テキスト ボックス 76">
                <a:extLst>
                  <a:ext uri="{FF2B5EF4-FFF2-40B4-BE49-F238E27FC236}">
                    <a16:creationId xmlns:a16="http://schemas.microsoft.com/office/drawing/2014/main" id="{AEAD3FAD-88E7-B3F7-C9AC-1FC7018584E4}"/>
                  </a:ext>
                </a:extLst>
              </xdr:cNvPr>
              <xdr:cNvSpPr txBox="1"/>
            </xdr:nvSpPr>
            <xdr:spPr>
              <a:xfrm>
                <a:off x="4057203" y="11068316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2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cxnSp macro="">
            <xdr:nvCxnSpPr>
              <xdr:cNvPr id="78" name="直線コネクタ 77">
                <a:extLst>
                  <a:ext uri="{FF2B5EF4-FFF2-40B4-BE49-F238E27FC236}">
                    <a16:creationId xmlns:a16="http://schemas.microsoft.com/office/drawing/2014/main" id="{3A54A810-3CF4-78FC-5605-5CA33C43F152}"/>
                  </a:ext>
                </a:extLst>
              </xdr:cNvPr>
              <xdr:cNvCxnSpPr/>
            </xdr:nvCxnSpPr>
            <xdr:spPr>
              <a:xfrm flipH="1">
                <a:off x="2109746" y="13351337"/>
                <a:ext cx="1059646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79" name="直線コネクタ 78">
                <a:extLst>
                  <a:ext uri="{FF2B5EF4-FFF2-40B4-BE49-F238E27FC236}">
                    <a16:creationId xmlns:a16="http://schemas.microsoft.com/office/drawing/2014/main" id="{960D8867-6ACB-4269-226F-21E1C675FCB9}"/>
                  </a:ext>
                </a:extLst>
              </xdr:cNvPr>
              <xdr:cNvCxnSpPr/>
            </xdr:nvCxnSpPr>
            <xdr:spPr>
              <a:xfrm flipH="1">
                <a:off x="4658624" y="12474734"/>
                <a:ext cx="706431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80" name="直線コネクタ 79">
                <a:extLst>
                  <a:ext uri="{FF2B5EF4-FFF2-40B4-BE49-F238E27FC236}">
                    <a16:creationId xmlns:a16="http://schemas.microsoft.com/office/drawing/2014/main" id="{62092612-3B1D-8BA3-C157-3AAE00BC3DFA}"/>
                  </a:ext>
                </a:extLst>
              </xdr:cNvPr>
              <xdr:cNvCxnSpPr/>
            </xdr:nvCxnSpPr>
            <xdr:spPr>
              <a:xfrm flipH="1">
                <a:off x="5059571" y="13659593"/>
                <a:ext cx="992822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81" name="直線コネクタ 80">
                <a:extLst>
                  <a:ext uri="{FF2B5EF4-FFF2-40B4-BE49-F238E27FC236}">
                    <a16:creationId xmlns:a16="http://schemas.microsoft.com/office/drawing/2014/main" id="{B0A270A2-7C3B-31B4-73B9-441FA5C49336}"/>
                  </a:ext>
                </a:extLst>
              </xdr:cNvPr>
              <xdr:cNvCxnSpPr/>
            </xdr:nvCxnSpPr>
            <xdr:spPr>
              <a:xfrm flipH="1">
                <a:off x="7837562" y="12484367"/>
                <a:ext cx="343669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82" name="直線コネクタ 81">
                <a:extLst>
                  <a:ext uri="{FF2B5EF4-FFF2-40B4-BE49-F238E27FC236}">
                    <a16:creationId xmlns:a16="http://schemas.microsoft.com/office/drawing/2014/main" id="{55683471-A472-6534-3679-AA70FBB9B98B}"/>
                  </a:ext>
                </a:extLst>
              </xdr:cNvPr>
              <xdr:cNvCxnSpPr/>
            </xdr:nvCxnSpPr>
            <xdr:spPr>
              <a:xfrm flipH="1">
                <a:off x="5603714" y="12869687"/>
                <a:ext cx="706431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83" name="直線コネクタ 82">
                <a:extLst>
                  <a:ext uri="{FF2B5EF4-FFF2-40B4-BE49-F238E27FC236}">
                    <a16:creationId xmlns:a16="http://schemas.microsoft.com/office/drawing/2014/main" id="{EE7BC9D7-7F1E-5FF4-675E-1A5E8BF008C8}"/>
                  </a:ext>
                </a:extLst>
              </xdr:cNvPr>
              <xdr:cNvCxnSpPr/>
            </xdr:nvCxnSpPr>
            <xdr:spPr>
              <a:xfrm flipH="1">
                <a:off x="4754088" y="11646296"/>
                <a:ext cx="992822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84" name="直線コネクタ 83">
                <a:extLst>
                  <a:ext uri="{FF2B5EF4-FFF2-40B4-BE49-F238E27FC236}">
                    <a16:creationId xmlns:a16="http://schemas.microsoft.com/office/drawing/2014/main" id="{281FBD56-ECE4-5EEF-94DF-0AF008654F80}"/>
                  </a:ext>
                </a:extLst>
              </xdr:cNvPr>
              <xdr:cNvCxnSpPr/>
            </xdr:nvCxnSpPr>
            <xdr:spPr>
              <a:xfrm flipH="1">
                <a:off x="6930658" y="13071980"/>
                <a:ext cx="620513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sp macro="" textlink="">
            <xdr:nvSpPr>
              <xdr:cNvPr id="85" name="テキスト ボックス 84">
                <a:extLst>
                  <a:ext uri="{FF2B5EF4-FFF2-40B4-BE49-F238E27FC236}">
                    <a16:creationId xmlns:a16="http://schemas.microsoft.com/office/drawing/2014/main" id="{855AF7BE-4BCD-E7F7-C56F-0BA5266A91B0}"/>
                  </a:ext>
                </a:extLst>
              </xdr:cNvPr>
              <xdr:cNvSpPr txBox="1"/>
            </xdr:nvSpPr>
            <xdr:spPr>
              <a:xfrm>
                <a:off x="2797084" y="11164646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86" name="テキスト ボックス 85">
                <a:extLst>
                  <a:ext uri="{FF2B5EF4-FFF2-40B4-BE49-F238E27FC236}">
                    <a16:creationId xmlns:a16="http://schemas.microsoft.com/office/drawing/2014/main" id="{EDFF599F-E141-1AE0-C3D2-691FCF071588}"/>
                  </a:ext>
                </a:extLst>
              </xdr:cNvPr>
              <xdr:cNvSpPr txBox="1"/>
            </xdr:nvSpPr>
            <xdr:spPr>
              <a:xfrm>
                <a:off x="2195663" y="10548134"/>
                <a:ext cx="343669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87" name="テキスト ボックス 86">
                <a:extLst>
                  <a:ext uri="{FF2B5EF4-FFF2-40B4-BE49-F238E27FC236}">
                    <a16:creationId xmlns:a16="http://schemas.microsoft.com/office/drawing/2014/main" id="{3E0E7BEF-E4AF-08D4-9B76-6F57DBA1BFAA}"/>
                  </a:ext>
                </a:extLst>
              </xdr:cNvPr>
              <xdr:cNvSpPr txBox="1"/>
            </xdr:nvSpPr>
            <xdr:spPr>
              <a:xfrm>
                <a:off x="3331680" y="10798592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88" name="テキスト ボックス 87">
                <a:extLst>
                  <a:ext uri="{FF2B5EF4-FFF2-40B4-BE49-F238E27FC236}">
                    <a16:creationId xmlns:a16="http://schemas.microsoft.com/office/drawing/2014/main" id="{56BBD41B-9EB7-35C6-C7B3-A60B3D80FB68}"/>
                  </a:ext>
                </a:extLst>
              </xdr:cNvPr>
              <xdr:cNvSpPr txBox="1"/>
            </xdr:nvSpPr>
            <xdr:spPr>
              <a:xfrm>
                <a:off x="4391326" y="10297676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6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89" name="テキスト ボックス 88">
                <a:extLst>
                  <a:ext uri="{FF2B5EF4-FFF2-40B4-BE49-F238E27FC236}">
                    <a16:creationId xmlns:a16="http://schemas.microsoft.com/office/drawing/2014/main" id="{92E45B97-04FE-40EE-0FBE-2682DB8E7323}"/>
                  </a:ext>
                </a:extLst>
              </xdr:cNvPr>
              <xdr:cNvSpPr txBox="1"/>
            </xdr:nvSpPr>
            <xdr:spPr>
              <a:xfrm>
                <a:off x="4152667" y="9671531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7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0" name="テキスト ボックス 89">
                <a:extLst>
                  <a:ext uri="{FF2B5EF4-FFF2-40B4-BE49-F238E27FC236}">
                    <a16:creationId xmlns:a16="http://schemas.microsoft.com/office/drawing/2014/main" id="{65007F2A-EC18-6ACF-9DD2-1B18B705BFCB}"/>
                  </a:ext>
                </a:extLst>
              </xdr:cNvPr>
              <xdr:cNvSpPr txBox="1"/>
            </xdr:nvSpPr>
            <xdr:spPr>
              <a:xfrm>
                <a:off x="3493968" y="9228413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8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1" name="テキスト ボックス 90">
                <a:extLst>
                  <a:ext uri="{FF2B5EF4-FFF2-40B4-BE49-F238E27FC236}">
                    <a16:creationId xmlns:a16="http://schemas.microsoft.com/office/drawing/2014/main" id="{30130E23-9B4B-00AE-411C-DE5EB978953E}"/>
                  </a:ext>
                </a:extLst>
              </xdr:cNvPr>
              <xdr:cNvSpPr txBox="1"/>
            </xdr:nvSpPr>
            <xdr:spPr>
              <a:xfrm>
                <a:off x="3856730" y="9787127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9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2" name="テキスト ボックス 91">
                <a:extLst>
                  <a:ext uri="{FF2B5EF4-FFF2-40B4-BE49-F238E27FC236}">
                    <a16:creationId xmlns:a16="http://schemas.microsoft.com/office/drawing/2014/main" id="{06CC62FC-E611-4A70-9914-0AAB1002BB9E}"/>
                  </a:ext>
                </a:extLst>
              </xdr:cNvPr>
              <xdr:cNvSpPr txBox="1"/>
            </xdr:nvSpPr>
            <xdr:spPr>
              <a:xfrm>
                <a:off x="3789905" y="10143548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10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3" name="テキスト ボックス 92">
                <a:extLst>
                  <a:ext uri="{FF2B5EF4-FFF2-40B4-BE49-F238E27FC236}">
                    <a16:creationId xmlns:a16="http://schemas.microsoft.com/office/drawing/2014/main" id="{E0EC7A32-8375-E1AF-FDF9-362A24E7C73D}"/>
                  </a:ext>
                </a:extLst>
              </xdr:cNvPr>
              <xdr:cNvSpPr txBox="1"/>
            </xdr:nvSpPr>
            <xdr:spPr>
              <a:xfrm>
                <a:off x="3169392" y="9160982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11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4" name="テキスト ボックス 93">
                <a:extLst>
                  <a:ext uri="{FF2B5EF4-FFF2-40B4-BE49-F238E27FC236}">
                    <a16:creationId xmlns:a16="http://schemas.microsoft.com/office/drawing/2014/main" id="{5A9C0D5D-7FCE-9666-ACF7-4F5DF114139B}"/>
                  </a:ext>
                </a:extLst>
              </xdr:cNvPr>
              <xdr:cNvSpPr txBox="1"/>
            </xdr:nvSpPr>
            <xdr:spPr>
              <a:xfrm>
                <a:off x="6663360" y="11771525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30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5" name="テキスト ボックス 94">
                <a:extLst>
                  <a:ext uri="{FF2B5EF4-FFF2-40B4-BE49-F238E27FC236}">
                    <a16:creationId xmlns:a16="http://schemas.microsoft.com/office/drawing/2014/main" id="{7BAF39A0-FC0E-3D32-3EAE-57D412EE61A1}"/>
                  </a:ext>
                </a:extLst>
              </xdr:cNvPr>
              <xdr:cNvSpPr txBox="1"/>
            </xdr:nvSpPr>
            <xdr:spPr>
              <a:xfrm>
                <a:off x="8353066" y="11761892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31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6" name="テキスト ボックス 95">
                <a:extLst>
                  <a:ext uri="{FF2B5EF4-FFF2-40B4-BE49-F238E27FC236}">
                    <a16:creationId xmlns:a16="http://schemas.microsoft.com/office/drawing/2014/main" id="{808F537F-13C4-0829-6B34-A5651EDE87A8}"/>
                  </a:ext>
                </a:extLst>
              </xdr:cNvPr>
              <xdr:cNvSpPr txBox="1"/>
            </xdr:nvSpPr>
            <xdr:spPr>
              <a:xfrm>
                <a:off x="7102492" y="11260976"/>
                <a:ext cx="343669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32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7" name="テキスト ボックス 96">
                <a:extLst>
                  <a:ext uri="{FF2B5EF4-FFF2-40B4-BE49-F238E27FC236}">
                    <a16:creationId xmlns:a16="http://schemas.microsoft.com/office/drawing/2014/main" id="{59B93680-6CB0-06EF-D75E-2CCA42DEBE7E}"/>
                  </a:ext>
                </a:extLst>
              </xdr:cNvPr>
              <xdr:cNvSpPr txBox="1"/>
            </xdr:nvSpPr>
            <xdr:spPr>
              <a:xfrm>
                <a:off x="8028489" y="11501801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33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8" name="テキスト ボックス 97">
                <a:extLst>
                  <a:ext uri="{FF2B5EF4-FFF2-40B4-BE49-F238E27FC236}">
                    <a16:creationId xmlns:a16="http://schemas.microsoft.com/office/drawing/2014/main" id="{DD227A89-9790-9DA4-364E-3BEE3C047A8F}"/>
                  </a:ext>
                </a:extLst>
              </xdr:cNvPr>
              <xdr:cNvSpPr txBox="1"/>
            </xdr:nvSpPr>
            <xdr:spPr>
              <a:xfrm>
                <a:off x="10233699" y="11039417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36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99" name="テキスト ボックス 98">
                <a:extLst>
                  <a:ext uri="{FF2B5EF4-FFF2-40B4-BE49-F238E27FC236}">
                    <a16:creationId xmlns:a16="http://schemas.microsoft.com/office/drawing/2014/main" id="{D64B40C0-5345-CB5C-3F95-68D56D785A89}"/>
                  </a:ext>
                </a:extLst>
              </xdr:cNvPr>
              <xdr:cNvSpPr txBox="1"/>
            </xdr:nvSpPr>
            <xdr:spPr>
              <a:xfrm>
                <a:off x="10863758" y="10172447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37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0" name="テキスト ボックス 99">
                <a:extLst>
                  <a:ext uri="{FF2B5EF4-FFF2-40B4-BE49-F238E27FC236}">
                    <a16:creationId xmlns:a16="http://schemas.microsoft.com/office/drawing/2014/main" id="{87AF08F3-0374-A691-AC54-9EFB87985C50}"/>
                  </a:ext>
                </a:extLst>
              </xdr:cNvPr>
              <xdr:cNvSpPr txBox="1"/>
            </xdr:nvSpPr>
            <xdr:spPr>
              <a:xfrm>
                <a:off x="10233699" y="9999053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38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1" name="テキスト ボックス 100">
                <a:extLst>
                  <a:ext uri="{FF2B5EF4-FFF2-40B4-BE49-F238E27FC236}">
                    <a16:creationId xmlns:a16="http://schemas.microsoft.com/office/drawing/2014/main" id="{14996216-8DC4-5986-F392-89F62D54E4D5}"/>
                  </a:ext>
                </a:extLst>
              </xdr:cNvPr>
              <xdr:cNvSpPr txBox="1"/>
            </xdr:nvSpPr>
            <xdr:spPr>
              <a:xfrm>
                <a:off x="9928215" y="8968322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39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2" name="テキスト ボックス 101">
                <a:extLst>
                  <a:ext uri="{FF2B5EF4-FFF2-40B4-BE49-F238E27FC236}">
                    <a16:creationId xmlns:a16="http://schemas.microsoft.com/office/drawing/2014/main" id="{6763BBB3-A6C0-C79C-9612-FC48A5A09A13}"/>
                  </a:ext>
                </a:extLst>
              </xdr:cNvPr>
              <xdr:cNvSpPr txBox="1"/>
            </xdr:nvSpPr>
            <xdr:spPr>
              <a:xfrm>
                <a:off x="9298155" y="10153181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40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3" name="テキスト ボックス 102">
                <a:extLst>
                  <a:ext uri="{FF2B5EF4-FFF2-40B4-BE49-F238E27FC236}">
                    <a16:creationId xmlns:a16="http://schemas.microsoft.com/office/drawing/2014/main" id="{BB756B03-DC9F-152F-1827-D4841499D575}"/>
                  </a:ext>
                </a:extLst>
              </xdr:cNvPr>
              <xdr:cNvSpPr txBox="1"/>
            </xdr:nvSpPr>
            <xdr:spPr>
              <a:xfrm>
                <a:off x="9326794" y="9604100"/>
                <a:ext cx="343669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41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4" name="テキスト ボックス 103">
                <a:extLst>
                  <a:ext uri="{FF2B5EF4-FFF2-40B4-BE49-F238E27FC236}">
                    <a16:creationId xmlns:a16="http://schemas.microsoft.com/office/drawing/2014/main" id="{79EAA202-66DB-2FC3-D523-91337BCD7619}"/>
                  </a:ext>
                </a:extLst>
              </xdr:cNvPr>
              <xdr:cNvSpPr txBox="1"/>
            </xdr:nvSpPr>
            <xdr:spPr>
              <a:xfrm>
                <a:off x="8696735" y="9912356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42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5" name="テキスト ボックス 104">
                <a:extLst>
                  <a:ext uri="{FF2B5EF4-FFF2-40B4-BE49-F238E27FC236}">
                    <a16:creationId xmlns:a16="http://schemas.microsoft.com/office/drawing/2014/main" id="{6D6E3891-AFF2-76D0-BC80-B054655E6092}"/>
                  </a:ext>
                </a:extLst>
              </xdr:cNvPr>
              <xdr:cNvSpPr txBox="1"/>
            </xdr:nvSpPr>
            <xdr:spPr>
              <a:xfrm>
                <a:off x="8715827" y="8775662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43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6" name="テキスト ボックス 105">
                <a:extLst>
                  <a:ext uri="{FF2B5EF4-FFF2-40B4-BE49-F238E27FC236}">
                    <a16:creationId xmlns:a16="http://schemas.microsoft.com/office/drawing/2014/main" id="{A32BA53E-D72F-7A0E-A76A-82AB68F66EA9}"/>
                  </a:ext>
                </a:extLst>
              </xdr:cNvPr>
              <xdr:cNvSpPr txBox="1"/>
            </xdr:nvSpPr>
            <xdr:spPr>
              <a:xfrm>
                <a:off x="8305334" y="9238046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44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7" name="テキスト ボックス 106">
                <a:extLst>
                  <a:ext uri="{FF2B5EF4-FFF2-40B4-BE49-F238E27FC236}">
                    <a16:creationId xmlns:a16="http://schemas.microsoft.com/office/drawing/2014/main" id="{B3179EFF-AF01-45EA-BA77-07AE1CC1A2F1}"/>
                  </a:ext>
                </a:extLst>
              </xdr:cNvPr>
              <xdr:cNvSpPr txBox="1"/>
            </xdr:nvSpPr>
            <xdr:spPr>
              <a:xfrm>
                <a:off x="7971211" y="10056851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45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8" name="テキスト ボックス 107">
                <a:extLst>
                  <a:ext uri="{FF2B5EF4-FFF2-40B4-BE49-F238E27FC236}">
                    <a16:creationId xmlns:a16="http://schemas.microsoft.com/office/drawing/2014/main" id="{DC91104D-2051-0D69-9226-02188ECE2042}"/>
                  </a:ext>
                </a:extLst>
              </xdr:cNvPr>
              <xdr:cNvSpPr txBox="1"/>
            </xdr:nvSpPr>
            <xdr:spPr>
              <a:xfrm>
                <a:off x="8228963" y="10779326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49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09" name="テキスト ボックス 108">
                <a:extLst>
                  <a:ext uri="{FF2B5EF4-FFF2-40B4-BE49-F238E27FC236}">
                    <a16:creationId xmlns:a16="http://schemas.microsoft.com/office/drawing/2014/main" id="{25940167-85B6-3107-C504-9A26F6B3C79A}"/>
                  </a:ext>
                </a:extLst>
              </xdr:cNvPr>
              <xdr:cNvSpPr txBox="1"/>
            </xdr:nvSpPr>
            <xdr:spPr>
              <a:xfrm>
                <a:off x="7455708" y="10846757"/>
                <a:ext cx="362762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50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0" name="テキスト ボックス 109">
                <a:extLst>
                  <a:ext uri="{FF2B5EF4-FFF2-40B4-BE49-F238E27FC236}">
                    <a16:creationId xmlns:a16="http://schemas.microsoft.com/office/drawing/2014/main" id="{C69DDDB3-080D-2A70-8EB2-DF342DA4A9CF}"/>
                  </a:ext>
                </a:extLst>
              </xdr:cNvPr>
              <xdr:cNvSpPr txBox="1"/>
            </xdr:nvSpPr>
            <xdr:spPr>
              <a:xfrm>
                <a:off x="7961665" y="8756396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47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1" name="テキスト ボックス 110">
                <a:extLst>
                  <a:ext uri="{FF2B5EF4-FFF2-40B4-BE49-F238E27FC236}">
                    <a16:creationId xmlns:a16="http://schemas.microsoft.com/office/drawing/2014/main" id="{AA0D412A-BD40-AAAB-D401-EB7DDA1128F7}"/>
                  </a:ext>
                </a:extLst>
              </xdr:cNvPr>
              <xdr:cNvSpPr txBox="1"/>
            </xdr:nvSpPr>
            <xdr:spPr>
              <a:xfrm>
                <a:off x="7197956" y="9787127"/>
                <a:ext cx="362762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48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2" name="テキスト ボックス 111">
                <a:extLst>
                  <a:ext uri="{FF2B5EF4-FFF2-40B4-BE49-F238E27FC236}">
                    <a16:creationId xmlns:a16="http://schemas.microsoft.com/office/drawing/2014/main" id="{C9BFF0C3-794E-0070-9E36-90764C9E536F}"/>
                  </a:ext>
                </a:extLst>
              </xdr:cNvPr>
              <xdr:cNvSpPr txBox="1"/>
            </xdr:nvSpPr>
            <xdr:spPr>
              <a:xfrm>
                <a:off x="6405608" y="9738962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51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3" name="テキスト ボックス 112">
                <a:extLst>
                  <a:ext uri="{FF2B5EF4-FFF2-40B4-BE49-F238E27FC236}">
                    <a16:creationId xmlns:a16="http://schemas.microsoft.com/office/drawing/2014/main" id="{B33E4C3A-50C2-0876-1A4C-89417F54D040}"/>
                  </a:ext>
                </a:extLst>
              </xdr:cNvPr>
              <xdr:cNvSpPr txBox="1"/>
            </xdr:nvSpPr>
            <xdr:spPr>
              <a:xfrm>
                <a:off x="1918819" y="8852726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12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4" name="テキスト ボックス 113">
                <a:extLst>
                  <a:ext uri="{FF2B5EF4-FFF2-40B4-BE49-F238E27FC236}">
                    <a16:creationId xmlns:a16="http://schemas.microsoft.com/office/drawing/2014/main" id="{710F74A6-2C7A-120F-78C4-2516864F75BF}"/>
                  </a:ext>
                </a:extLst>
              </xdr:cNvPr>
              <xdr:cNvSpPr txBox="1"/>
            </xdr:nvSpPr>
            <xdr:spPr>
              <a:xfrm>
                <a:off x="5355508" y="9565568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52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5" name="テキスト ボックス 114">
                <a:extLst>
                  <a:ext uri="{FF2B5EF4-FFF2-40B4-BE49-F238E27FC236}">
                    <a16:creationId xmlns:a16="http://schemas.microsoft.com/office/drawing/2014/main" id="{E0FDA887-6601-CD25-789A-2CBDEEFD8A4A}"/>
                  </a:ext>
                </a:extLst>
              </xdr:cNvPr>
              <xdr:cNvSpPr txBox="1"/>
            </xdr:nvSpPr>
            <xdr:spPr>
              <a:xfrm>
                <a:off x="5317323" y="7812362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53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6" name="テキスト ボックス 115">
                <a:extLst>
                  <a:ext uri="{FF2B5EF4-FFF2-40B4-BE49-F238E27FC236}">
                    <a16:creationId xmlns:a16="http://schemas.microsoft.com/office/drawing/2014/main" id="{583E2DD1-6135-341B-ED3A-5F4574EB4153}"/>
                  </a:ext>
                </a:extLst>
              </xdr:cNvPr>
              <xdr:cNvSpPr txBox="1"/>
            </xdr:nvSpPr>
            <xdr:spPr>
              <a:xfrm>
                <a:off x="4868644" y="8091719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54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7" name="テキスト ボックス 116">
                <a:extLst>
                  <a:ext uri="{FF2B5EF4-FFF2-40B4-BE49-F238E27FC236}">
                    <a16:creationId xmlns:a16="http://schemas.microsoft.com/office/drawing/2014/main" id="{616069DD-B28B-FBB3-6A5E-A18514E37DCB}"/>
                  </a:ext>
                </a:extLst>
              </xdr:cNvPr>
              <xdr:cNvSpPr txBox="1"/>
            </xdr:nvSpPr>
            <xdr:spPr>
              <a:xfrm>
                <a:off x="4544068" y="8910524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55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8" name="テキスト ボックス 117">
                <a:extLst>
                  <a:ext uri="{FF2B5EF4-FFF2-40B4-BE49-F238E27FC236}">
                    <a16:creationId xmlns:a16="http://schemas.microsoft.com/office/drawing/2014/main" id="{F479A9F4-C5DE-9245-980D-4F2DCD4D3A54}"/>
                  </a:ext>
                </a:extLst>
              </xdr:cNvPr>
              <xdr:cNvSpPr txBox="1"/>
            </xdr:nvSpPr>
            <xdr:spPr>
              <a:xfrm>
                <a:off x="4486790" y="9392174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56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19" name="テキスト ボックス 118">
                <a:extLst>
                  <a:ext uri="{FF2B5EF4-FFF2-40B4-BE49-F238E27FC236}">
                    <a16:creationId xmlns:a16="http://schemas.microsoft.com/office/drawing/2014/main" id="{E1E10DC5-A7A5-746B-2AFA-796EC32D2246}"/>
                  </a:ext>
                </a:extLst>
              </xdr:cNvPr>
              <xdr:cNvSpPr txBox="1"/>
            </xdr:nvSpPr>
            <xdr:spPr>
              <a:xfrm>
                <a:off x="3446236" y="8804561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57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20" name="テキスト ボックス 119">
                <a:extLst>
                  <a:ext uri="{FF2B5EF4-FFF2-40B4-BE49-F238E27FC236}">
                    <a16:creationId xmlns:a16="http://schemas.microsoft.com/office/drawing/2014/main" id="{4E760427-50DC-06CB-F3EF-16C5B0E0CF1E}"/>
                  </a:ext>
                </a:extLst>
              </xdr:cNvPr>
              <xdr:cNvSpPr txBox="1"/>
            </xdr:nvSpPr>
            <xdr:spPr>
              <a:xfrm>
                <a:off x="3522607" y="7494473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58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21" name="テキスト ボックス 120">
                <a:extLst>
                  <a:ext uri="{FF2B5EF4-FFF2-40B4-BE49-F238E27FC236}">
                    <a16:creationId xmlns:a16="http://schemas.microsoft.com/office/drawing/2014/main" id="{D5612542-F584-E7D8-57F9-AF3DBCC3C1AF}"/>
                  </a:ext>
                </a:extLst>
              </xdr:cNvPr>
              <xdr:cNvSpPr txBox="1"/>
            </xdr:nvSpPr>
            <xdr:spPr>
              <a:xfrm>
                <a:off x="2892547" y="7899059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59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22" name="テキスト ボックス 121">
                <a:extLst>
                  <a:ext uri="{FF2B5EF4-FFF2-40B4-BE49-F238E27FC236}">
                    <a16:creationId xmlns:a16="http://schemas.microsoft.com/office/drawing/2014/main" id="{A09A24B7-96B7-3DEF-5E9C-EBDCDB29A5F7}"/>
                  </a:ext>
                </a:extLst>
              </xdr:cNvPr>
              <xdr:cNvSpPr txBox="1"/>
            </xdr:nvSpPr>
            <xdr:spPr>
              <a:xfrm>
                <a:off x="2233848" y="8457773"/>
                <a:ext cx="353215" cy="308256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60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23" name="四角形: 角を丸くする 122">
                <a:extLst>
                  <a:ext uri="{FF2B5EF4-FFF2-40B4-BE49-F238E27FC236}">
                    <a16:creationId xmlns:a16="http://schemas.microsoft.com/office/drawing/2014/main" id="{85CFD50C-EE58-24FF-B370-476E4BF1FAD0}"/>
                  </a:ext>
                </a:extLst>
              </xdr:cNvPr>
              <xdr:cNvSpPr/>
            </xdr:nvSpPr>
            <xdr:spPr>
              <a:xfrm rot="989382">
                <a:off x="4649078" y="10124282"/>
                <a:ext cx="2558425" cy="1435317"/>
              </a:xfrm>
              <a:prstGeom prst="roundRect">
                <a:avLst/>
              </a:prstGeom>
              <a:solidFill>
                <a:srgbClr val="FFCC66">
                  <a:alpha val="25882"/>
                </a:srgbClr>
              </a:solidFill>
              <a:ln w="63500" cap="flat">
                <a:solidFill>
                  <a:schemeClr val="accent1"/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overflow" horzOverflow="overflow" vert="horz" wrap="square" lIns="45718" tIns="45718" rIns="45718" bIns="45718" numCol="1" spcCol="38100" rtlCol="0" anchor="t">
                <a:noAutofit/>
              </a:bodyPr>
              <a:lstStyle/>
              <a:p>
                <a:endParaRPr lang="ja-JP" altLang="en-US"/>
              </a:p>
            </xdr:txBody>
          </xdr:sp>
          <xdr:cxnSp macro="">
            <xdr:nvCxnSpPr>
              <xdr:cNvPr id="124" name="直線コネクタ 123">
                <a:extLst>
                  <a:ext uri="{FF2B5EF4-FFF2-40B4-BE49-F238E27FC236}">
                    <a16:creationId xmlns:a16="http://schemas.microsoft.com/office/drawing/2014/main" id="{7617A7E3-4643-68BA-717F-159097C5267B}"/>
                  </a:ext>
                </a:extLst>
              </xdr:cNvPr>
              <xdr:cNvCxnSpPr/>
            </xdr:nvCxnSpPr>
            <xdr:spPr>
              <a:xfrm flipH="1">
                <a:off x="1766077" y="17657287"/>
                <a:ext cx="467772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25" name="直線コネクタ 124">
                <a:extLst>
                  <a:ext uri="{FF2B5EF4-FFF2-40B4-BE49-F238E27FC236}">
                    <a16:creationId xmlns:a16="http://schemas.microsoft.com/office/drawing/2014/main" id="{5FD50A17-7F86-D17D-BF2A-ED0DD651A9A8}"/>
                  </a:ext>
                </a:extLst>
              </xdr:cNvPr>
              <xdr:cNvCxnSpPr/>
            </xdr:nvCxnSpPr>
            <xdr:spPr>
              <a:xfrm flipH="1">
                <a:off x="992822" y="17657287"/>
                <a:ext cx="372308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26" name="直線コネクタ 125">
                <a:extLst>
                  <a:ext uri="{FF2B5EF4-FFF2-40B4-BE49-F238E27FC236}">
                    <a16:creationId xmlns:a16="http://schemas.microsoft.com/office/drawing/2014/main" id="{3F3E37A0-5284-5C8B-58D7-414C2C009E6F}"/>
                  </a:ext>
                </a:extLst>
              </xdr:cNvPr>
              <xdr:cNvCxnSpPr/>
            </xdr:nvCxnSpPr>
            <xdr:spPr>
              <a:xfrm flipH="1">
                <a:off x="1097831" y="17811415"/>
                <a:ext cx="27684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27" name="直線コネクタ 126">
                <a:extLst>
                  <a:ext uri="{FF2B5EF4-FFF2-40B4-BE49-F238E27FC236}">
                    <a16:creationId xmlns:a16="http://schemas.microsoft.com/office/drawing/2014/main" id="{46A79BB8-E479-FE3C-5FD0-19DD435E4B79}"/>
                  </a:ext>
                </a:extLst>
              </xdr:cNvPr>
              <xdr:cNvCxnSpPr/>
            </xdr:nvCxnSpPr>
            <xdr:spPr>
              <a:xfrm flipH="1">
                <a:off x="4028564" y="15470596"/>
                <a:ext cx="505957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28" name="直線コネクタ 127">
                <a:extLst>
                  <a:ext uri="{FF2B5EF4-FFF2-40B4-BE49-F238E27FC236}">
                    <a16:creationId xmlns:a16="http://schemas.microsoft.com/office/drawing/2014/main" id="{16F38033-47CC-D895-0D11-464EF46E4336}"/>
                  </a:ext>
                </a:extLst>
              </xdr:cNvPr>
              <xdr:cNvCxnSpPr/>
            </xdr:nvCxnSpPr>
            <xdr:spPr>
              <a:xfrm flipH="1">
                <a:off x="2692074" y="14613259"/>
                <a:ext cx="773255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29" name="直線コネクタ 128">
                <a:extLst>
                  <a:ext uri="{FF2B5EF4-FFF2-40B4-BE49-F238E27FC236}">
                    <a16:creationId xmlns:a16="http://schemas.microsoft.com/office/drawing/2014/main" id="{8B403D51-43F8-51D9-F219-06F1CD7AB977}"/>
                  </a:ext>
                </a:extLst>
              </xdr:cNvPr>
              <xdr:cNvCxnSpPr/>
            </xdr:nvCxnSpPr>
            <xdr:spPr>
              <a:xfrm flipH="1">
                <a:off x="1794716" y="14555461"/>
                <a:ext cx="525050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0" name="直線コネクタ 129">
                <a:extLst>
                  <a:ext uri="{FF2B5EF4-FFF2-40B4-BE49-F238E27FC236}">
                    <a16:creationId xmlns:a16="http://schemas.microsoft.com/office/drawing/2014/main" id="{6CD5887D-433A-D17B-8FB0-6D82FA64906E}"/>
                  </a:ext>
                </a:extLst>
              </xdr:cNvPr>
              <xdr:cNvCxnSpPr/>
            </xdr:nvCxnSpPr>
            <xdr:spPr>
              <a:xfrm flipH="1">
                <a:off x="3484422" y="12860054"/>
                <a:ext cx="80189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1" name="直線コネクタ 130">
                <a:extLst>
                  <a:ext uri="{FF2B5EF4-FFF2-40B4-BE49-F238E27FC236}">
                    <a16:creationId xmlns:a16="http://schemas.microsoft.com/office/drawing/2014/main" id="{1E5991E5-AA21-7E75-2B71-D66FE2C53509}"/>
                  </a:ext>
                </a:extLst>
              </xdr:cNvPr>
              <xdr:cNvCxnSpPr/>
            </xdr:nvCxnSpPr>
            <xdr:spPr>
              <a:xfrm flipH="1">
                <a:off x="3608524" y="13312805"/>
                <a:ext cx="534596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2" name="直線コネクタ 131">
                <a:extLst>
                  <a:ext uri="{FF2B5EF4-FFF2-40B4-BE49-F238E27FC236}">
                    <a16:creationId xmlns:a16="http://schemas.microsoft.com/office/drawing/2014/main" id="{FEB6A770-0357-CB84-5877-E71138BEF67A}"/>
                  </a:ext>
                </a:extLst>
              </xdr:cNvPr>
              <xdr:cNvCxnSpPr/>
            </xdr:nvCxnSpPr>
            <xdr:spPr>
              <a:xfrm flipH="1">
                <a:off x="3646710" y="13688492"/>
                <a:ext cx="38185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3" name="直線コネクタ 132">
                <a:extLst>
                  <a:ext uri="{FF2B5EF4-FFF2-40B4-BE49-F238E27FC236}">
                    <a16:creationId xmlns:a16="http://schemas.microsoft.com/office/drawing/2014/main" id="{9C8C8CC8-7FC6-2F49-45BE-43D1E03B1E9A}"/>
                  </a:ext>
                </a:extLst>
              </xdr:cNvPr>
              <xdr:cNvCxnSpPr/>
            </xdr:nvCxnSpPr>
            <xdr:spPr>
              <a:xfrm flipH="1">
                <a:off x="4286316" y="13736657"/>
                <a:ext cx="391401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4" name="直線コネクタ 133">
                <a:extLst>
                  <a:ext uri="{FF2B5EF4-FFF2-40B4-BE49-F238E27FC236}">
                    <a16:creationId xmlns:a16="http://schemas.microsoft.com/office/drawing/2014/main" id="{25ACC5D5-DDC1-2810-3677-E9A2C53920D5}"/>
                  </a:ext>
                </a:extLst>
              </xdr:cNvPr>
              <xdr:cNvCxnSpPr/>
            </xdr:nvCxnSpPr>
            <xdr:spPr>
              <a:xfrm flipH="1">
                <a:off x="4286316" y="13881152"/>
                <a:ext cx="38185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5" name="直線コネクタ 134">
                <a:extLst>
                  <a:ext uri="{FF2B5EF4-FFF2-40B4-BE49-F238E27FC236}">
                    <a16:creationId xmlns:a16="http://schemas.microsoft.com/office/drawing/2014/main" id="{0EB88E70-11EE-5D7E-A790-7A3C2C6CCCE4}"/>
                  </a:ext>
                </a:extLst>
              </xdr:cNvPr>
              <xdr:cNvCxnSpPr/>
            </xdr:nvCxnSpPr>
            <xdr:spPr>
              <a:xfrm flipH="1">
                <a:off x="4486790" y="13255007"/>
                <a:ext cx="515503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6" name="直線コネクタ 135">
                <a:extLst>
                  <a:ext uri="{FF2B5EF4-FFF2-40B4-BE49-F238E27FC236}">
                    <a16:creationId xmlns:a16="http://schemas.microsoft.com/office/drawing/2014/main" id="{22C76D2A-8106-F8C8-6F1F-427BDEDDCD75}"/>
                  </a:ext>
                </a:extLst>
              </xdr:cNvPr>
              <xdr:cNvCxnSpPr/>
            </xdr:nvCxnSpPr>
            <xdr:spPr>
              <a:xfrm flipH="1">
                <a:off x="5880558" y="12070148"/>
                <a:ext cx="38185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7" name="直線コネクタ 136">
                <a:extLst>
                  <a:ext uri="{FF2B5EF4-FFF2-40B4-BE49-F238E27FC236}">
                    <a16:creationId xmlns:a16="http://schemas.microsoft.com/office/drawing/2014/main" id="{0C0CC643-6E79-E87E-29CD-6EA338CDF2CB}"/>
                  </a:ext>
                </a:extLst>
              </xdr:cNvPr>
              <xdr:cNvCxnSpPr/>
            </xdr:nvCxnSpPr>
            <xdr:spPr>
              <a:xfrm flipH="1">
                <a:off x="5851919" y="12195377"/>
                <a:ext cx="38185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8" name="直線コネクタ 137">
                <a:extLst>
                  <a:ext uri="{FF2B5EF4-FFF2-40B4-BE49-F238E27FC236}">
                    <a16:creationId xmlns:a16="http://schemas.microsoft.com/office/drawing/2014/main" id="{11E346A1-E7BD-877D-8E85-61F4D49B2088}"/>
                  </a:ext>
                </a:extLst>
              </xdr:cNvPr>
              <xdr:cNvCxnSpPr/>
            </xdr:nvCxnSpPr>
            <xdr:spPr>
              <a:xfrm flipH="1">
                <a:off x="6376969" y="12436202"/>
                <a:ext cx="38185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39" name="直線コネクタ 138">
                <a:extLst>
                  <a:ext uri="{FF2B5EF4-FFF2-40B4-BE49-F238E27FC236}">
                    <a16:creationId xmlns:a16="http://schemas.microsoft.com/office/drawing/2014/main" id="{E6C728C9-4114-ABD9-D77B-ECBE5D68A7C9}"/>
                  </a:ext>
                </a:extLst>
              </xdr:cNvPr>
              <xdr:cNvCxnSpPr/>
            </xdr:nvCxnSpPr>
            <xdr:spPr>
              <a:xfrm flipH="1">
                <a:off x="6472433" y="12561431"/>
                <a:ext cx="381854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40" name="直線コネクタ 139">
                <a:extLst>
                  <a:ext uri="{FF2B5EF4-FFF2-40B4-BE49-F238E27FC236}">
                    <a16:creationId xmlns:a16="http://schemas.microsoft.com/office/drawing/2014/main" id="{956BFA61-05DA-ED76-F434-234D628F1EE3}"/>
                  </a:ext>
                </a:extLst>
              </xdr:cNvPr>
              <xdr:cNvCxnSpPr/>
            </xdr:nvCxnSpPr>
            <xdr:spPr>
              <a:xfrm flipH="1">
                <a:off x="6959297" y="12667394"/>
                <a:ext cx="620513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41" name="直線コネクタ 140">
                <a:extLst>
                  <a:ext uri="{FF2B5EF4-FFF2-40B4-BE49-F238E27FC236}">
                    <a16:creationId xmlns:a16="http://schemas.microsoft.com/office/drawing/2014/main" id="{C87DF616-BDAF-BF03-D7EC-509B4163F840}"/>
                  </a:ext>
                </a:extLst>
              </xdr:cNvPr>
              <xdr:cNvCxnSpPr/>
            </xdr:nvCxnSpPr>
            <xdr:spPr>
              <a:xfrm flipH="1">
                <a:off x="7236141" y="12320606"/>
                <a:ext cx="448679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42" name="直線コネクタ 141">
                <a:extLst>
                  <a:ext uri="{FF2B5EF4-FFF2-40B4-BE49-F238E27FC236}">
                    <a16:creationId xmlns:a16="http://schemas.microsoft.com/office/drawing/2014/main" id="{A81540A1-5AB9-7C13-89DE-2F958E7902A8}"/>
                  </a:ext>
                </a:extLst>
              </xdr:cNvPr>
              <xdr:cNvCxnSpPr/>
            </xdr:nvCxnSpPr>
            <xdr:spPr>
              <a:xfrm flipH="1" flipV="1">
                <a:off x="7885294" y="12609596"/>
                <a:ext cx="286391" cy="19266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cxnSp macro="">
            <xdr:nvCxnSpPr>
              <xdr:cNvPr id="143" name="直線コネクタ 142">
                <a:extLst>
                  <a:ext uri="{FF2B5EF4-FFF2-40B4-BE49-F238E27FC236}">
                    <a16:creationId xmlns:a16="http://schemas.microsoft.com/office/drawing/2014/main" id="{76DE7DAC-4E2A-C681-5ACC-DD5AB5E79C92}"/>
                  </a:ext>
                </a:extLst>
              </xdr:cNvPr>
              <xdr:cNvCxnSpPr/>
            </xdr:nvCxnSpPr>
            <xdr:spPr>
              <a:xfrm flipH="1">
                <a:off x="7742099" y="12214643"/>
                <a:ext cx="353215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  <xdr:sp macro="" textlink="">
            <xdr:nvSpPr>
              <xdr:cNvPr id="144" name="テキスト ボックス 143">
                <a:extLst>
                  <a:ext uri="{FF2B5EF4-FFF2-40B4-BE49-F238E27FC236}">
                    <a16:creationId xmlns:a16="http://schemas.microsoft.com/office/drawing/2014/main" id="{6D4EC07E-0B59-ED55-8434-C19973ED9A55}"/>
                  </a:ext>
                </a:extLst>
              </xdr:cNvPr>
              <xdr:cNvSpPr txBox="1"/>
            </xdr:nvSpPr>
            <xdr:spPr>
              <a:xfrm>
                <a:off x="8706281" y="10808225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34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sp macro="" textlink="">
            <xdr:nvSpPr>
              <xdr:cNvPr id="145" name="テキスト ボックス 144">
                <a:extLst>
                  <a:ext uri="{FF2B5EF4-FFF2-40B4-BE49-F238E27FC236}">
                    <a16:creationId xmlns:a16="http://schemas.microsoft.com/office/drawing/2014/main" id="{9AE93B2A-B467-1867-3611-7C889D73D30E}"/>
                  </a:ext>
                </a:extLst>
              </xdr:cNvPr>
              <xdr:cNvSpPr txBox="1"/>
            </xdr:nvSpPr>
            <xdr:spPr>
              <a:xfrm>
                <a:off x="9823205" y="10673363"/>
                <a:ext cx="353215" cy="317889"/>
              </a:xfrm>
              <a:prstGeom prst="rect">
                <a:avLst/>
              </a:prstGeom>
              <a:noFill/>
              <a:ln w="12700" cap="flat">
                <a:noFill/>
                <a:miter lim="400000"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  <xdr:txBody>
              <a:bodyPr rot="0" spcFirstLastPara="1" vertOverflow="clip" horzOverflow="clip" vert="horz" wrap="square" lIns="45718" tIns="45718" rIns="45718" bIns="45718" numCol="1" spcCol="38100" rtlCol="0" anchor="ctr">
                <a:spAutoFit/>
              </a:bodyPr>
              <a:lstStyle/>
              <a:p>
                <a:pPr marL="0" marR="0" indent="0" algn="ctr" defTabSz="914400" rtl="0" fontAlgn="auto" latinLnBrk="0" hangingPunct="0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</a:pPr>
                <a:r>
                  <a:rPr kumimoji="0" lang="en-US" altLang="ja-JP" sz="1400" b="1" i="0" u="none" strike="noStrike" cap="none" spc="0" normalizeH="0" baseline="0">
                    <a:ln>
                      <a:noFill/>
                    </a:ln>
                    <a:solidFill>
                      <a:srgbClr val="FF0000"/>
                    </a:solidFill>
                    <a:effectLst/>
                    <a:uFillTx/>
                    <a:latin typeface="+mn-lt"/>
                    <a:ea typeface="+mn-ea"/>
                    <a:cs typeface="+mn-cs"/>
                    <a:sym typeface="ヒラギノ角ゴ ProN W3"/>
                  </a:rPr>
                  <a:t>35</a:t>
                </a:r>
                <a:endParaRPr kumimoji="0" lang="ja-JP" altLang="en-US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endParaRPr>
              </a:p>
            </xdr:txBody>
          </xdr:sp>
          <xdr:cxnSp macro="">
            <xdr:nvCxnSpPr>
              <xdr:cNvPr id="146" name="直線コネクタ 145">
                <a:extLst>
                  <a:ext uri="{FF2B5EF4-FFF2-40B4-BE49-F238E27FC236}">
                    <a16:creationId xmlns:a16="http://schemas.microsoft.com/office/drawing/2014/main" id="{23933523-6137-9952-0395-279B8F4FC8A1}"/>
                  </a:ext>
                </a:extLst>
              </xdr:cNvPr>
              <xdr:cNvCxnSpPr/>
            </xdr:nvCxnSpPr>
            <xdr:spPr>
              <a:xfrm flipH="1">
                <a:off x="6653813" y="8698598"/>
                <a:ext cx="639606" cy="0"/>
              </a:xfrm>
              <a:prstGeom prst="line">
                <a:avLst/>
              </a:prstGeom>
              <a:noFill/>
              <a:ln w="57150" cap="flat">
                <a:solidFill>
                  <a:srgbClr val="333333">
                    <a:alpha val="69020"/>
                  </a:srgbClr>
                </a:solidFill>
                <a:prstDash val="solid"/>
                <a:round/>
              </a:ln>
              <a:effectLst/>
              <a:sp3d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none"/>
            </xdr:style>
          </xdr:cxnSp>
        </xdr:grp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77970AB7-FDCF-4519-AC6F-5DF87EB647F2}"/>
                </a:ext>
              </a:extLst>
            </xdr:cNvPr>
            <xdr:cNvSpPr txBox="1"/>
          </xdr:nvSpPr>
          <xdr:spPr>
            <a:xfrm>
              <a:off x="3169392" y="6463742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102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AE02C5D9-4DEB-B6D2-0FFF-B11999E271AE}"/>
                </a:ext>
              </a:extLst>
            </xdr:cNvPr>
            <xdr:cNvSpPr txBox="1"/>
          </xdr:nvSpPr>
          <xdr:spPr>
            <a:xfrm>
              <a:off x="5164581" y="643484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105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D1969E59-2886-4DA1-8AD8-F3F853F2226E}"/>
                </a:ext>
              </a:extLst>
            </xdr:cNvPr>
            <xdr:cNvSpPr txBox="1"/>
          </xdr:nvSpPr>
          <xdr:spPr>
            <a:xfrm>
              <a:off x="5174128" y="7022456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104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D20C91C6-1252-83A2-DED6-9FCBF45470D7}"/>
                </a:ext>
              </a:extLst>
            </xdr:cNvPr>
            <xdr:cNvSpPr txBox="1"/>
          </xdr:nvSpPr>
          <xdr:spPr>
            <a:xfrm>
              <a:off x="4687263" y="5095856"/>
              <a:ext cx="372308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106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E39CF604-B352-E898-901F-AE1CE7D171D0}"/>
                </a:ext>
              </a:extLst>
            </xdr:cNvPr>
            <xdr:cNvSpPr txBox="1"/>
          </xdr:nvSpPr>
          <xdr:spPr>
            <a:xfrm>
              <a:off x="5966475" y="5192186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108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5" name="テキスト ボックス 24">
              <a:extLst>
                <a:ext uri="{FF2B5EF4-FFF2-40B4-BE49-F238E27FC236}">
                  <a16:creationId xmlns:a16="http://schemas.microsoft.com/office/drawing/2014/main" id="{562B0403-E6BF-08AB-3354-99D08652E81C}"/>
                </a:ext>
              </a:extLst>
            </xdr:cNvPr>
            <xdr:cNvSpPr txBox="1"/>
          </xdr:nvSpPr>
          <xdr:spPr>
            <a:xfrm>
              <a:off x="6205134" y="7253648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109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9B4E4E79-A67D-1264-D070-70EB0E002B12}"/>
                </a:ext>
              </a:extLst>
            </xdr:cNvPr>
            <xdr:cNvSpPr txBox="1"/>
          </xdr:nvSpPr>
          <xdr:spPr>
            <a:xfrm>
              <a:off x="6157403" y="6588971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110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91AAC420-84B2-0B0F-F3FA-4F28BB8799C9}"/>
                </a:ext>
              </a:extLst>
            </xdr:cNvPr>
            <xdr:cNvSpPr txBox="1"/>
          </xdr:nvSpPr>
          <xdr:spPr>
            <a:xfrm>
              <a:off x="7990304" y="7349978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111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9E323D33-F4A4-BD72-DFC8-3A3E27EFAA45}"/>
                </a:ext>
              </a:extLst>
            </xdr:cNvPr>
            <xdr:cNvSpPr txBox="1"/>
          </xdr:nvSpPr>
          <xdr:spPr>
            <a:xfrm>
              <a:off x="7465254" y="7128419"/>
              <a:ext cx="391401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112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2A425922-8C49-AB45-A9E6-C8A0545E7C38}"/>
                </a:ext>
              </a:extLst>
            </xdr:cNvPr>
            <xdr:cNvSpPr txBox="1"/>
          </xdr:nvSpPr>
          <xdr:spPr>
            <a:xfrm>
              <a:off x="8486715" y="604952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113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916C6AAC-3B42-B8B2-67F5-ADA425EE5310}"/>
                </a:ext>
              </a:extLst>
            </xdr:cNvPr>
            <xdr:cNvSpPr txBox="1"/>
          </xdr:nvSpPr>
          <xdr:spPr>
            <a:xfrm>
              <a:off x="9469990" y="7263281"/>
              <a:ext cx="372308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115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1" name="テキスト ボックス 30">
              <a:extLst>
                <a:ext uri="{FF2B5EF4-FFF2-40B4-BE49-F238E27FC236}">
                  <a16:creationId xmlns:a16="http://schemas.microsoft.com/office/drawing/2014/main" id="{8D6AFBB5-F15F-9965-AAA1-74A4F7CA8A66}"/>
                </a:ext>
              </a:extLst>
            </xdr:cNvPr>
            <xdr:cNvSpPr txBox="1"/>
          </xdr:nvSpPr>
          <xdr:spPr>
            <a:xfrm>
              <a:off x="9431804" y="7995389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116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4C415B4F-2D6F-B653-D247-42C2E0AC3846}"/>
                </a:ext>
              </a:extLst>
            </xdr:cNvPr>
            <xdr:cNvSpPr txBox="1"/>
          </xdr:nvSpPr>
          <xdr:spPr>
            <a:xfrm>
              <a:off x="10386440" y="8053187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117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89EF9792-C3E6-727D-C4A4-9C873EB160C7}"/>
                </a:ext>
              </a:extLst>
            </xdr:cNvPr>
            <xdr:cNvSpPr txBox="1"/>
          </xdr:nvSpPr>
          <xdr:spPr>
            <a:xfrm>
              <a:off x="10768295" y="6829796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118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8BA50C40-5E4D-84B1-E96A-18A3D7179BDA}"/>
                </a:ext>
              </a:extLst>
            </xdr:cNvPr>
            <xdr:cNvSpPr txBox="1"/>
          </xdr:nvSpPr>
          <xdr:spPr>
            <a:xfrm>
              <a:off x="11722931" y="6704567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119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67361FF6-C07B-A7E6-43DF-B4B9235561B6}"/>
                </a:ext>
              </a:extLst>
            </xdr:cNvPr>
            <xdr:cNvSpPr txBox="1"/>
          </xdr:nvSpPr>
          <xdr:spPr>
            <a:xfrm>
              <a:off x="11360169" y="6242183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120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3FAB1FF3-4BDD-7646-5B17-39E518D5E35C}"/>
                </a:ext>
              </a:extLst>
            </xdr:cNvPr>
            <xdr:cNvSpPr txBox="1"/>
          </xdr:nvSpPr>
          <xdr:spPr>
            <a:xfrm>
              <a:off x="11827941" y="7754564"/>
              <a:ext cx="372308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121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7" name="テキスト ボックス 36">
              <a:extLst>
                <a:ext uri="{FF2B5EF4-FFF2-40B4-BE49-F238E27FC236}">
                  <a16:creationId xmlns:a16="http://schemas.microsoft.com/office/drawing/2014/main" id="{91733044-F210-1D21-50B1-5647296F8FB2}"/>
                </a:ext>
              </a:extLst>
            </xdr:cNvPr>
            <xdr:cNvSpPr txBox="1"/>
          </xdr:nvSpPr>
          <xdr:spPr>
            <a:xfrm>
              <a:off x="11551096" y="5365580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122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66367419-8762-EEB6-E088-1C6735C4C066}"/>
                </a:ext>
              </a:extLst>
            </xdr:cNvPr>
            <xdr:cNvSpPr txBox="1"/>
          </xdr:nvSpPr>
          <xdr:spPr>
            <a:xfrm>
              <a:off x="10758749" y="5481176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123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5789F9EA-9451-ACD3-7DEB-85BA2243226B}"/>
                </a:ext>
              </a:extLst>
            </xdr:cNvPr>
            <xdr:cNvSpPr txBox="1"/>
          </xdr:nvSpPr>
          <xdr:spPr>
            <a:xfrm>
              <a:off x="10071411" y="5433011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124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B5823F47-306A-D056-4903-E22E3BA12204}"/>
                </a:ext>
              </a:extLst>
            </xdr:cNvPr>
            <xdr:cNvSpPr txBox="1"/>
          </xdr:nvSpPr>
          <xdr:spPr>
            <a:xfrm>
              <a:off x="9135867" y="5288516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125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7013A616-3940-93F4-6A01-9CF84B0FFFEF}"/>
                </a:ext>
              </a:extLst>
            </xdr:cNvPr>
            <xdr:cNvSpPr txBox="1"/>
          </xdr:nvSpPr>
          <xdr:spPr>
            <a:xfrm>
              <a:off x="9966401" y="463347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126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5B00ECEB-E78C-57CB-96CC-59E8608EEC03}"/>
                </a:ext>
              </a:extLst>
            </xdr:cNvPr>
            <xdr:cNvSpPr txBox="1"/>
          </xdr:nvSpPr>
          <xdr:spPr>
            <a:xfrm>
              <a:off x="9727742" y="3997695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127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3" name="テキスト ボックス 42">
              <a:extLst>
                <a:ext uri="{FF2B5EF4-FFF2-40B4-BE49-F238E27FC236}">
                  <a16:creationId xmlns:a16="http://schemas.microsoft.com/office/drawing/2014/main" id="{3B24377C-BFDF-9019-0C69-16E7DA3E84CF}"/>
                </a:ext>
              </a:extLst>
            </xdr:cNvPr>
            <xdr:cNvSpPr txBox="1"/>
          </xdr:nvSpPr>
          <xdr:spPr>
            <a:xfrm>
              <a:off x="10987861" y="3227055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128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7BE775DB-98D6-54D0-20E5-545BD876CF75}"/>
                </a:ext>
              </a:extLst>
            </xdr:cNvPr>
            <xdr:cNvCxnSpPr/>
          </xdr:nvCxnSpPr>
          <xdr:spPr>
            <a:xfrm flipH="1">
              <a:off x="11140603" y="6097688"/>
              <a:ext cx="257752" cy="0"/>
            </a:xfrm>
            <a:prstGeom prst="line">
              <a:avLst/>
            </a:prstGeom>
            <a:noFill/>
            <a:ln w="57150" cap="flat">
              <a:solidFill>
                <a:srgbClr val="333333">
                  <a:alpha val="69020"/>
                </a:srgbClr>
              </a:solidFill>
              <a:prstDash val="solid"/>
              <a:round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</xdr:cxnSp>
        <xdr:sp macro="" textlink="">
          <xdr:nvSpPr>
            <xdr:cNvPr id="45" name="テキスト ボックス 44">
              <a:extLst>
                <a:ext uri="{FF2B5EF4-FFF2-40B4-BE49-F238E27FC236}">
                  <a16:creationId xmlns:a16="http://schemas.microsoft.com/office/drawing/2014/main" id="{4C960AAC-4743-28D9-8942-F1B79BF90799}"/>
                </a:ext>
              </a:extLst>
            </xdr:cNvPr>
            <xdr:cNvSpPr txBox="1"/>
          </xdr:nvSpPr>
          <xdr:spPr>
            <a:xfrm>
              <a:off x="8649003" y="489356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130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6" name="テキスト ボックス 45">
              <a:extLst>
                <a:ext uri="{FF2B5EF4-FFF2-40B4-BE49-F238E27FC236}">
                  <a16:creationId xmlns:a16="http://schemas.microsoft.com/office/drawing/2014/main" id="{5C051DF2-844A-C9DC-E09F-5EF43995DE5F}"/>
                </a:ext>
              </a:extLst>
            </xdr:cNvPr>
            <xdr:cNvSpPr txBox="1"/>
          </xdr:nvSpPr>
          <xdr:spPr>
            <a:xfrm>
              <a:off x="8859023" y="4277052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129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7" name="テキスト ボックス 46">
              <a:extLst>
                <a:ext uri="{FF2B5EF4-FFF2-40B4-BE49-F238E27FC236}">
                  <a16:creationId xmlns:a16="http://schemas.microsoft.com/office/drawing/2014/main" id="{73F25D2C-A3C8-947B-BFA0-E36DC44C3805}"/>
                </a:ext>
              </a:extLst>
            </xdr:cNvPr>
            <xdr:cNvSpPr txBox="1"/>
          </xdr:nvSpPr>
          <xdr:spPr>
            <a:xfrm>
              <a:off x="7665728" y="6280715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132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8" name="テキスト ボックス 47">
              <a:extLst>
                <a:ext uri="{FF2B5EF4-FFF2-40B4-BE49-F238E27FC236}">
                  <a16:creationId xmlns:a16="http://schemas.microsoft.com/office/drawing/2014/main" id="{BB725761-B822-1A81-2808-83D7E7DF5BDF}"/>
                </a:ext>
              </a:extLst>
            </xdr:cNvPr>
            <xdr:cNvSpPr txBox="1"/>
          </xdr:nvSpPr>
          <xdr:spPr>
            <a:xfrm>
              <a:off x="7551171" y="328485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134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49" name="テキスト ボックス 48">
              <a:extLst>
                <a:ext uri="{FF2B5EF4-FFF2-40B4-BE49-F238E27FC236}">
                  <a16:creationId xmlns:a16="http://schemas.microsoft.com/office/drawing/2014/main" id="{1EC93713-6786-C1B0-98F4-7F7AE7683F62}"/>
                </a:ext>
              </a:extLst>
            </xdr:cNvPr>
            <xdr:cNvSpPr txBox="1"/>
          </xdr:nvSpPr>
          <xdr:spPr>
            <a:xfrm>
              <a:off x="5851919" y="4681638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135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0" name="テキスト ボックス 49">
              <a:extLst>
                <a:ext uri="{FF2B5EF4-FFF2-40B4-BE49-F238E27FC236}">
                  <a16:creationId xmlns:a16="http://schemas.microsoft.com/office/drawing/2014/main" id="{49B04DD5-FDC9-D7C3-A216-BA1A2F518B96}"/>
                </a:ext>
              </a:extLst>
            </xdr:cNvPr>
            <xdr:cNvSpPr txBox="1"/>
          </xdr:nvSpPr>
          <xdr:spPr>
            <a:xfrm>
              <a:off x="3875822" y="4305951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137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1" name="テキスト ボックス 50">
              <a:extLst>
                <a:ext uri="{FF2B5EF4-FFF2-40B4-BE49-F238E27FC236}">
                  <a16:creationId xmlns:a16="http://schemas.microsoft.com/office/drawing/2014/main" id="{5796FBB1-A4F7-3CFC-3ACD-3E7C61127529}"/>
                </a:ext>
              </a:extLst>
            </xdr:cNvPr>
            <xdr:cNvSpPr txBox="1"/>
          </xdr:nvSpPr>
          <xdr:spPr>
            <a:xfrm>
              <a:off x="715977" y="3024762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146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2" name="テキスト ボックス 51">
              <a:extLst>
                <a:ext uri="{FF2B5EF4-FFF2-40B4-BE49-F238E27FC236}">
                  <a16:creationId xmlns:a16="http://schemas.microsoft.com/office/drawing/2014/main" id="{CAB0F6B0-8678-B5FC-E949-2018111BF3A8}"/>
                </a:ext>
              </a:extLst>
            </xdr:cNvPr>
            <xdr:cNvSpPr txBox="1"/>
          </xdr:nvSpPr>
          <xdr:spPr>
            <a:xfrm>
              <a:off x="1689706" y="3130725"/>
              <a:ext cx="372308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147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3" name="テキスト ボックス 52">
              <a:extLst>
                <a:ext uri="{FF2B5EF4-FFF2-40B4-BE49-F238E27FC236}">
                  <a16:creationId xmlns:a16="http://schemas.microsoft.com/office/drawing/2014/main" id="{EAF46BBB-CB95-6713-8E48-138B1785BB02}"/>
                </a:ext>
              </a:extLst>
            </xdr:cNvPr>
            <xdr:cNvSpPr txBox="1"/>
          </xdr:nvSpPr>
          <xdr:spPr>
            <a:xfrm>
              <a:off x="2128838" y="318852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148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4" name="テキスト ボックス 53">
              <a:extLst>
                <a:ext uri="{FF2B5EF4-FFF2-40B4-BE49-F238E27FC236}">
                  <a16:creationId xmlns:a16="http://schemas.microsoft.com/office/drawing/2014/main" id="{450C1943-45C7-5562-30AD-3E8D610FDE59}"/>
                </a:ext>
              </a:extLst>
            </xdr:cNvPr>
            <xdr:cNvSpPr txBox="1"/>
          </xdr:nvSpPr>
          <xdr:spPr>
            <a:xfrm>
              <a:off x="1031007" y="2254122"/>
              <a:ext cx="372308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149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5" name="テキスト ボックス 54">
              <a:extLst>
                <a:ext uri="{FF2B5EF4-FFF2-40B4-BE49-F238E27FC236}">
                  <a16:creationId xmlns:a16="http://schemas.microsoft.com/office/drawing/2014/main" id="{5EEE3C70-D5CE-0BE9-DC30-7D3825DE0AD8}"/>
                </a:ext>
              </a:extLst>
            </xdr:cNvPr>
            <xdr:cNvSpPr txBox="1"/>
          </xdr:nvSpPr>
          <xdr:spPr>
            <a:xfrm>
              <a:off x="1126471" y="1194492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150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6" name="テキスト ボックス 55">
              <a:extLst>
                <a:ext uri="{FF2B5EF4-FFF2-40B4-BE49-F238E27FC236}">
                  <a16:creationId xmlns:a16="http://schemas.microsoft.com/office/drawing/2014/main" id="{08751346-E039-0072-5F89-F20A0639FF6E}"/>
                </a:ext>
              </a:extLst>
            </xdr:cNvPr>
            <xdr:cNvSpPr txBox="1"/>
          </xdr:nvSpPr>
          <xdr:spPr>
            <a:xfrm>
              <a:off x="1823355" y="6222917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101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7" name="テキスト ボックス 56">
              <a:extLst>
                <a:ext uri="{FF2B5EF4-FFF2-40B4-BE49-F238E27FC236}">
                  <a16:creationId xmlns:a16="http://schemas.microsoft.com/office/drawing/2014/main" id="{DEE0CCB1-9CD3-19E5-3BAA-586DF3E23C03}"/>
                </a:ext>
              </a:extLst>
            </xdr:cNvPr>
            <xdr:cNvSpPr txBox="1"/>
          </xdr:nvSpPr>
          <xdr:spPr>
            <a:xfrm>
              <a:off x="4458150" y="6550439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103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58" name="テキスト ボックス 57">
              <a:extLst>
                <a:ext uri="{FF2B5EF4-FFF2-40B4-BE49-F238E27FC236}">
                  <a16:creationId xmlns:a16="http://schemas.microsoft.com/office/drawing/2014/main" id="{628BE8C1-497C-FBEF-2C82-78807B3D8C08}"/>
                </a:ext>
              </a:extLst>
            </xdr:cNvPr>
            <xdr:cNvSpPr txBox="1"/>
          </xdr:nvSpPr>
          <xdr:spPr>
            <a:xfrm>
              <a:off x="5097757" y="5770166"/>
              <a:ext cx="372308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107</a:t>
              </a:r>
            </a:p>
          </xdr:txBody>
        </xdr: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F32E9D96-77AC-7C09-8550-86B29E10DBC4}"/>
                </a:ext>
              </a:extLst>
            </xdr:cNvPr>
            <xdr:cNvSpPr txBox="1"/>
          </xdr:nvSpPr>
          <xdr:spPr>
            <a:xfrm>
              <a:off x="9030857" y="6415577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114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337DA792-17B7-D728-5297-4601246637BA}"/>
                </a:ext>
              </a:extLst>
            </xdr:cNvPr>
            <xdr:cNvCxnSpPr/>
          </xdr:nvCxnSpPr>
          <xdr:spPr>
            <a:xfrm flipH="1">
              <a:off x="11178788" y="6213284"/>
              <a:ext cx="343669" cy="0"/>
            </a:xfrm>
            <a:prstGeom prst="line">
              <a:avLst/>
            </a:prstGeom>
            <a:noFill/>
            <a:ln w="57150" cap="flat">
              <a:solidFill>
                <a:srgbClr val="333333">
                  <a:alpha val="69020"/>
                </a:srgbClr>
              </a:solidFill>
              <a:prstDash val="solid"/>
              <a:round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</xdr:cxnSp>
        <xdr:sp macro="" textlink="">
          <xdr:nvSpPr>
            <xdr:cNvPr id="61" name="テキスト ボックス 60">
              <a:extLst>
                <a:ext uri="{FF2B5EF4-FFF2-40B4-BE49-F238E27FC236}">
                  <a16:creationId xmlns:a16="http://schemas.microsoft.com/office/drawing/2014/main" id="{F3EC365E-F79F-6DFE-F1AC-6C7827D60281}"/>
                </a:ext>
              </a:extLst>
            </xdr:cNvPr>
            <xdr:cNvSpPr txBox="1"/>
          </xdr:nvSpPr>
          <xdr:spPr>
            <a:xfrm>
              <a:off x="8095314" y="5144021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131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2" name="テキスト ボックス 61">
              <a:extLst>
                <a:ext uri="{FF2B5EF4-FFF2-40B4-BE49-F238E27FC236}">
                  <a16:creationId xmlns:a16="http://schemas.microsoft.com/office/drawing/2014/main" id="{B4918B82-3186-80AD-0FF5-A94679A2BCDB}"/>
                </a:ext>
              </a:extLst>
            </xdr:cNvPr>
            <xdr:cNvSpPr txBox="1"/>
          </xdr:nvSpPr>
          <xdr:spPr>
            <a:xfrm>
              <a:off x="7608449" y="4527510"/>
              <a:ext cx="372308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133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3" name="テキスト ボックス 62">
              <a:extLst>
                <a:ext uri="{FF2B5EF4-FFF2-40B4-BE49-F238E27FC236}">
                  <a16:creationId xmlns:a16="http://schemas.microsoft.com/office/drawing/2014/main" id="{3C1243BA-47DC-5180-83ED-290C797F1276}"/>
                </a:ext>
              </a:extLst>
            </xdr:cNvPr>
            <xdr:cNvSpPr txBox="1"/>
          </xdr:nvSpPr>
          <xdr:spPr>
            <a:xfrm>
              <a:off x="4601346" y="3564210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136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4" name="テキスト ボックス 63">
              <a:extLst>
                <a:ext uri="{FF2B5EF4-FFF2-40B4-BE49-F238E27FC236}">
                  <a16:creationId xmlns:a16="http://schemas.microsoft.com/office/drawing/2014/main" id="{01C782DB-6158-7ACB-B136-083F08688677}"/>
                </a:ext>
              </a:extLst>
            </xdr:cNvPr>
            <xdr:cNvSpPr txBox="1"/>
          </xdr:nvSpPr>
          <xdr:spPr>
            <a:xfrm>
              <a:off x="2892547" y="4566042"/>
              <a:ext cx="372308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138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5" name="テキスト ボックス 64">
              <a:extLst>
                <a:ext uri="{FF2B5EF4-FFF2-40B4-BE49-F238E27FC236}">
                  <a16:creationId xmlns:a16="http://schemas.microsoft.com/office/drawing/2014/main" id="{1111E222-374D-EEFC-4176-B5D1C308CB2A}"/>
                </a:ext>
              </a:extLst>
            </xdr:cNvPr>
            <xdr:cNvSpPr txBox="1"/>
          </xdr:nvSpPr>
          <xdr:spPr>
            <a:xfrm>
              <a:off x="2501147" y="4864664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139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6" name="テキスト ボックス 65">
              <a:extLst>
                <a:ext uri="{FF2B5EF4-FFF2-40B4-BE49-F238E27FC236}">
                  <a16:creationId xmlns:a16="http://schemas.microsoft.com/office/drawing/2014/main" id="{A78E76C6-EA9F-879B-680F-4DC6A5662FE8}"/>
                </a:ext>
              </a:extLst>
            </xdr:cNvPr>
            <xdr:cNvSpPr txBox="1"/>
          </xdr:nvSpPr>
          <xdr:spPr>
            <a:xfrm>
              <a:off x="3866276" y="3516045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140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7" name="テキスト ボックス 66">
              <a:extLst>
                <a:ext uri="{FF2B5EF4-FFF2-40B4-BE49-F238E27FC236}">
                  <a16:creationId xmlns:a16="http://schemas.microsoft.com/office/drawing/2014/main" id="{9589C160-B00C-B17A-0FA4-C892DD861220}"/>
                </a:ext>
              </a:extLst>
            </xdr:cNvPr>
            <xdr:cNvSpPr txBox="1"/>
          </xdr:nvSpPr>
          <xdr:spPr>
            <a:xfrm>
              <a:off x="1069192" y="4633473"/>
              <a:ext cx="372308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141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8" name="テキスト ボックス 67">
              <a:extLst>
                <a:ext uri="{FF2B5EF4-FFF2-40B4-BE49-F238E27FC236}">
                  <a16:creationId xmlns:a16="http://schemas.microsoft.com/office/drawing/2014/main" id="{9BBD2C12-ABC2-615F-6927-30DECDEE995C}"/>
                </a:ext>
              </a:extLst>
            </xdr:cNvPr>
            <xdr:cNvSpPr txBox="1"/>
          </xdr:nvSpPr>
          <xdr:spPr>
            <a:xfrm>
              <a:off x="1145563" y="3756870"/>
              <a:ext cx="381854" cy="317889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142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69" name="テキスト ボックス 68">
              <a:extLst>
                <a:ext uri="{FF2B5EF4-FFF2-40B4-BE49-F238E27FC236}">
                  <a16:creationId xmlns:a16="http://schemas.microsoft.com/office/drawing/2014/main" id="{6382F924-DEE2-1ED4-8C22-01998C653BE2}"/>
                </a:ext>
              </a:extLst>
            </xdr:cNvPr>
            <xdr:cNvSpPr txBox="1"/>
          </xdr:nvSpPr>
          <xdr:spPr>
            <a:xfrm>
              <a:off x="10004586" y="2899533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144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  <xdr:sp macro="" textlink="">
          <xdr:nvSpPr>
            <xdr:cNvPr id="70" name="テキスト ボックス 69">
              <a:extLst>
                <a:ext uri="{FF2B5EF4-FFF2-40B4-BE49-F238E27FC236}">
                  <a16:creationId xmlns:a16="http://schemas.microsoft.com/office/drawing/2014/main" id="{6B8AB784-9085-980A-6B96-CBE249CCA40A}"/>
                </a:ext>
              </a:extLst>
            </xdr:cNvPr>
            <xdr:cNvSpPr txBox="1"/>
          </xdr:nvSpPr>
          <xdr:spPr>
            <a:xfrm>
              <a:off x="7646635" y="2196324"/>
              <a:ext cx="381854" cy="308256"/>
            </a:xfrm>
            <a:prstGeom prst="rect">
              <a:avLst/>
            </a:prstGeom>
            <a:noFill/>
            <a:ln w="12700" cap="flat">
              <a:noFill/>
              <a:miter lim="400000"/>
            </a:ln>
            <a:effectLst/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none"/>
          </xdr:style>
          <xdr:txBody>
            <a:bodyPr rot="0" spcFirstLastPara="1" vertOverflow="clip" horzOverflow="clip" vert="horz" wrap="square" lIns="45718" tIns="45718" rIns="45718" bIns="45718" numCol="1" spcCol="38100" rtlCol="0" anchor="ctr">
              <a:spAutoFit/>
            </a:bodyPr>
            <a:lstStyle/>
            <a:p>
              <a:pPr marL="0" marR="0" indent="0" algn="ctr" defTabSz="914400" rtl="0" fontAlgn="auto" latinLnBrk="0" hangingPunct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</a:pPr>
              <a:r>
                <a:rPr kumimoji="0" lang="en-US" altLang="ja-JP" sz="1400" b="1" i="0" u="none" strike="noStrike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FillTx/>
                  <a:latin typeface="+mn-lt"/>
                  <a:ea typeface="+mn-ea"/>
                  <a:cs typeface="+mn-cs"/>
                  <a:sym typeface="ヒラギノ角ゴ ProN W3"/>
                </a:rPr>
                <a:t>145</a:t>
              </a:r>
              <a:endParaRPr kumimoji="0" lang="ja-JP" altLang="en-US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endParaRPr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0489207-840F-4B54-0175-0224D5B18AC3}"/>
              </a:ext>
            </a:extLst>
          </xdr:cNvPr>
          <xdr:cNvSpPr txBox="1"/>
        </xdr:nvSpPr>
        <xdr:spPr>
          <a:xfrm>
            <a:off x="11646560" y="16048576"/>
            <a:ext cx="353215" cy="317889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15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7011F79-390D-7E53-FF40-7E009021537E}"/>
              </a:ext>
            </a:extLst>
          </xdr:cNvPr>
          <xdr:cNvSpPr txBox="1"/>
        </xdr:nvSpPr>
        <xdr:spPr>
          <a:xfrm>
            <a:off x="8591725" y="15721054"/>
            <a:ext cx="353215" cy="317889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16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72680E-2EE8-1D24-1370-62C02AFAD03B}"/>
              </a:ext>
            </a:extLst>
          </xdr:cNvPr>
          <xdr:cNvSpPr txBox="1"/>
        </xdr:nvSpPr>
        <xdr:spPr>
          <a:xfrm>
            <a:off x="9164506" y="16125640"/>
            <a:ext cx="353215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17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E6FE15AA-A370-8E43-D4EA-BCE01A8A5A13}"/>
              </a:ext>
            </a:extLst>
          </xdr:cNvPr>
          <xdr:cNvSpPr txBox="1"/>
        </xdr:nvSpPr>
        <xdr:spPr>
          <a:xfrm>
            <a:off x="9622732" y="16530226"/>
            <a:ext cx="353215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18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F20E052-71A1-FA8B-A162-A8FA11CE5E3F}"/>
              </a:ext>
            </a:extLst>
          </xdr:cNvPr>
          <xdr:cNvSpPr txBox="1"/>
        </xdr:nvSpPr>
        <xdr:spPr>
          <a:xfrm>
            <a:off x="6405608" y="15759586"/>
            <a:ext cx="353215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19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9EA04BA3-3AB5-12BA-BF80-546BEE3F6611}"/>
              </a:ext>
            </a:extLst>
          </xdr:cNvPr>
          <xdr:cNvSpPr txBox="1"/>
        </xdr:nvSpPr>
        <xdr:spPr>
          <a:xfrm>
            <a:off x="7312512" y="16819216"/>
            <a:ext cx="353215" cy="317889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20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CC8CDE6D-FBF3-9066-6074-E79B7722111F}"/>
              </a:ext>
            </a:extLst>
          </xdr:cNvPr>
          <xdr:cNvSpPr txBox="1"/>
        </xdr:nvSpPr>
        <xdr:spPr>
          <a:xfrm>
            <a:off x="9412712" y="17975176"/>
            <a:ext cx="353215" cy="317889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21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451D73CC-D909-84C5-6D84-3AB110493E70}"/>
              </a:ext>
            </a:extLst>
          </xdr:cNvPr>
          <xdr:cNvSpPr txBox="1"/>
        </xdr:nvSpPr>
        <xdr:spPr>
          <a:xfrm>
            <a:off x="8410344" y="17031142"/>
            <a:ext cx="353215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22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C5E60B61-DD59-87EA-351C-980F9F30F621}"/>
              </a:ext>
            </a:extLst>
          </xdr:cNvPr>
          <xdr:cNvSpPr txBox="1"/>
        </xdr:nvSpPr>
        <xdr:spPr>
          <a:xfrm>
            <a:off x="9183599" y="17214169"/>
            <a:ext cx="343669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23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A1E59F2D-BF3E-F1DA-27E8-3AA55D629FF0}"/>
              </a:ext>
            </a:extLst>
          </xdr:cNvPr>
          <xdr:cNvSpPr txBox="1"/>
        </xdr:nvSpPr>
        <xdr:spPr>
          <a:xfrm>
            <a:off x="10214606" y="17445361"/>
            <a:ext cx="353215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24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4C50B31E-B6DF-2E92-EBCC-B7847BAABF91}"/>
              </a:ext>
            </a:extLst>
          </xdr:cNvPr>
          <xdr:cNvSpPr txBox="1"/>
        </xdr:nvSpPr>
        <xdr:spPr>
          <a:xfrm>
            <a:off x="10873305" y="17137105"/>
            <a:ext cx="353215" cy="308256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25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96CE5B9B-6EAD-E11A-5337-DCD4FBE3D38F}"/>
              </a:ext>
            </a:extLst>
          </xdr:cNvPr>
          <xdr:cNvSpPr txBox="1"/>
        </xdr:nvSpPr>
        <xdr:spPr>
          <a:xfrm>
            <a:off x="9164506" y="16790317"/>
            <a:ext cx="353215" cy="317889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26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A7D15F81-D309-BB9C-05E9-61E90796B82F}"/>
              </a:ext>
            </a:extLst>
          </xdr:cNvPr>
          <xdr:cNvSpPr txBox="1"/>
        </xdr:nvSpPr>
        <xdr:spPr>
          <a:xfrm>
            <a:off x="10596460" y="18716917"/>
            <a:ext cx="353215" cy="317889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sp3d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none"/>
        </xdr:style>
        <xdr:txBody>
          <a:bodyPr rot="0" spcFirstLastPara="1" vertOverflow="clip" horzOverflow="clip" vert="horz" wrap="square" lIns="45718" tIns="45718" rIns="45718" bIns="45718" numCol="1" spcCol="38100" rtlCol="0" anchor="ctr">
            <a:spAutoFit/>
          </a:bodyPr>
          <a:lstStyle/>
          <a:p>
            <a:pPr marL="0" marR="0" indent="0" algn="ctr" defTabSz="914400" rtl="0" fontAlgn="auto" latinLnBrk="0" hangingPunct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</a:pPr>
            <a:r>
              <a:rPr kumimoji="0" lang="en-US" altLang="ja-JP" sz="1400" b="1" i="0" u="none" strike="noStrike" cap="none" spc="0" normalizeH="0" baseline="0">
                <a:ln>
                  <a:noFill/>
                </a:ln>
                <a:solidFill>
                  <a:srgbClr val="FF0000"/>
                </a:solidFill>
                <a:effectLst/>
                <a:uFillTx/>
                <a:latin typeface="+mn-lt"/>
                <a:ea typeface="+mn-ea"/>
                <a:cs typeface="+mn-cs"/>
                <a:sym typeface="ヒラギノ角ゴ ProN W3"/>
              </a:rPr>
              <a:t>27</a:t>
            </a:r>
            <a:endParaRPr kumimoji="0" lang="ja-JP" altLang="en-US" sz="1400" b="1" i="0" u="none" strike="noStrike" cap="none" spc="0" normalizeH="0" baseline="0">
              <a:ln>
                <a:noFill/>
              </a:ln>
              <a:solidFill>
                <a:srgbClr val="FF0000"/>
              </a:solidFill>
              <a:effectLst/>
              <a:uFillTx/>
              <a:latin typeface="+mn-lt"/>
              <a:ea typeface="+mn-ea"/>
              <a:cs typeface="+mn-cs"/>
              <a:sym typeface="ヒラギノ角ゴ ProN W3"/>
            </a:endParaRPr>
          </a:p>
        </xdr:txBody>
      </xdr:sp>
    </xdr:grpSp>
    <xdr:clientData/>
  </xdr:twoCellAnchor>
  <xdr:twoCellAnchor>
    <xdr:from>
      <xdr:col>13</xdr:col>
      <xdr:colOff>194198</xdr:colOff>
      <xdr:row>14</xdr:row>
      <xdr:rowOff>14007</xdr:rowOff>
    </xdr:from>
    <xdr:to>
      <xdr:col>13</xdr:col>
      <xdr:colOff>805728</xdr:colOff>
      <xdr:row>14</xdr:row>
      <xdr:rowOff>434226</xdr:rowOff>
    </xdr:to>
    <xdr:sp macro="" textlink="">
      <xdr:nvSpPr>
        <xdr:cNvPr id="24417" name="正方形/長方形 24416">
          <a:extLst>
            <a:ext uri="{FF2B5EF4-FFF2-40B4-BE49-F238E27FC236}">
              <a16:creationId xmlns:a16="http://schemas.microsoft.com/office/drawing/2014/main" id="{39218CFB-309E-4FCA-B486-741C2AA8EFD1}"/>
            </a:ext>
          </a:extLst>
        </xdr:cNvPr>
        <xdr:cNvSpPr/>
      </xdr:nvSpPr>
      <xdr:spPr>
        <a:xfrm>
          <a:off x="19415648" y="5814732"/>
          <a:ext cx="611530" cy="3630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477084</xdr:colOff>
      <xdr:row>13</xdr:row>
      <xdr:rowOff>454240</xdr:rowOff>
    </xdr:from>
    <xdr:to>
      <xdr:col>13</xdr:col>
      <xdr:colOff>121418</xdr:colOff>
      <xdr:row>14</xdr:row>
      <xdr:rowOff>363406</xdr:rowOff>
    </xdr:to>
    <xdr:sp macro="" textlink="">
      <xdr:nvSpPr>
        <xdr:cNvPr id="24418" name="正方形/長方形 24417">
          <a:extLst>
            <a:ext uri="{FF2B5EF4-FFF2-40B4-BE49-F238E27FC236}">
              <a16:creationId xmlns:a16="http://schemas.microsoft.com/office/drawing/2014/main" id="{EAE11F5C-4EF9-4E95-B29E-7A6BF32A9EF2}"/>
            </a:ext>
          </a:extLst>
        </xdr:cNvPr>
        <xdr:cNvSpPr/>
      </xdr:nvSpPr>
      <xdr:spPr>
        <a:xfrm>
          <a:off x="18488859" y="5797765"/>
          <a:ext cx="854009" cy="3663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14A67-52D0-4857-B3A6-1FCC3457B37B}">
  <dimension ref="A1:AX108"/>
  <sheetViews>
    <sheetView showGridLines="0" tabSelected="1" view="pageBreakPreview" zoomScale="60" zoomScaleNormal="70" workbookViewId="0">
      <pane ySplit="2" topLeftCell="A3" activePane="bottomLeft" state="frozen"/>
      <selection pane="bottomLeft" activeCell="J15" sqref="J15"/>
    </sheetView>
  </sheetViews>
  <sheetFormatPr defaultColWidth="7" defaultRowHeight="13.5" customHeight="1"/>
  <cols>
    <col min="1" max="1" width="10.69921875" style="19" customWidth="1"/>
    <col min="2" max="2" width="25.69921875" style="1" customWidth="1"/>
    <col min="3" max="3" width="12.69921875" style="23" customWidth="1"/>
    <col min="4" max="4" width="10.69921875" style="1" customWidth="1"/>
    <col min="5" max="6" width="12.69921875" style="1" customWidth="1"/>
    <col min="7" max="7" width="18.69921875" style="1" customWidth="1"/>
    <col min="8" max="8" width="12.69921875" style="32" customWidth="1"/>
    <col min="9" max="9" width="6.59765625" style="1" customWidth="1"/>
    <col min="10" max="10" width="28.5" style="1" customWidth="1"/>
    <col min="11" max="11" width="7.796875" style="1" customWidth="1"/>
    <col min="12" max="12" width="17.19921875" style="1" customWidth="1"/>
    <col min="13" max="13" width="17.09765625" style="1" customWidth="1"/>
    <col min="14" max="14" width="16" style="1" customWidth="1"/>
    <col min="15" max="19" width="11.3984375" style="1" customWidth="1"/>
    <col min="20" max="20" width="7" style="1" customWidth="1"/>
    <col min="21" max="16384" width="7" style="1"/>
  </cols>
  <sheetData>
    <row r="1" spans="1:50" s="62" customFormat="1" ht="36" customHeight="1" thickBot="1">
      <c r="A1" s="125" t="s">
        <v>343</v>
      </c>
      <c r="B1" s="126"/>
      <c r="C1" s="127"/>
      <c r="D1" s="60">
        <v>242851</v>
      </c>
      <c r="E1" s="128" t="s">
        <v>340</v>
      </c>
      <c r="F1" s="126"/>
      <c r="G1" s="61">
        <f>G3/D1</f>
        <v>0.87798279603542917</v>
      </c>
      <c r="I1" s="63"/>
    </row>
    <row r="2" spans="1:50" ht="65.099999999999994" customHeight="1" thickTop="1" thickBot="1">
      <c r="A2" s="16" t="s">
        <v>0</v>
      </c>
      <c r="B2" s="7" t="s">
        <v>1</v>
      </c>
      <c r="C2" s="47" t="s">
        <v>2</v>
      </c>
      <c r="D2" s="2" t="s">
        <v>3</v>
      </c>
      <c r="E2" s="2" t="s">
        <v>336</v>
      </c>
      <c r="F2" s="3" t="s">
        <v>337</v>
      </c>
      <c r="G2" s="4" t="s">
        <v>338</v>
      </c>
      <c r="H2" s="29" t="s">
        <v>4</v>
      </c>
      <c r="I2" s="129"/>
      <c r="J2" s="130"/>
      <c r="K2" s="130"/>
      <c r="L2" s="130"/>
      <c r="M2" s="130"/>
      <c r="N2" s="130"/>
      <c r="O2" s="130"/>
      <c r="P2" s="33"/>
      <c r="Q2" s="33"/>
      <c r="R2" s="33"/>
      <c r="S2" s="33"/>
      <c r="T2" s="33"/>
    </row>
    <row r="3" spans="1:50" ht="30" customHeight="1" thickTop="1" thickBot="1">
      <c r="A3" s="17"/>
      <c r="B3" s="11" t="s">
        <v>339</v>
      </c>
      <c r="C3" s="21"/>
      <c r="D3" s="12"/>
      <c r="E3" s="45">
        <f>SUM(E4:E107)</f>
        <v>78166</v>
      </c>
      <c r="F3" s="46">
        <f>SUM(F4:F107)</f>
        <v>135053</v>
      </c>
      <c r="G3" s="64">
        <f>E3+F3</f>
        <v>213219</v>
      </c>
      <c r="H3" s="30">
        <f>SUM(H4:H70)</f>
        <v>10629</v>
      </c>
      <c r="I3" s="105" t="s">
        <v>345</v>
      </c>
      <c r="J3" s="106"/>
      <c r="K3" s="106"/>
      <c r="L3" s="106"/>
      <c r="M3" s="106"/>
      <c r="N3" s="106"/>
      <c r="O3" s="106"/>
      <c r="P3" s="106"/>
      <c r="Q3" s="65"/>
      <c r="R3" s="65"/>
      <c r="S3" s="65"/>
      <c r="T3" s="65"/>
    </row>
    <row r="4" spans="1:50" ht="30.75" customHeight="1" thickTop="1">
      <c r="A4" s="15" t="s">
        <v>169</v>
      </c>
      <c r="B4" s="8" t="s">
        <v>125</v>
      </c>
      <c r="C4" s="22" t="s">
        <v>63</v>
      </c>
      <c r="D4" s="44" t="s">
        <v>320</v>
      </c>
      <c r="E4" s="9">
        <v>972</v>
      </c>
      <c r="F4" s="10">
        <v>1302</v>
      </c>
      <c r="G4" s="5">
        <f t="shared" ref="G4:G47" si="0">E4+F4</f>
        <v>2274</v>
      </c>
      <c r="H4" s="31">
        <v>157</v>
      </c>
      <c r="I4" s="65"/>
      <c r="J4" s="66"/>
      <c r="K4" s="67"/>
      <c r="L4" s="114" t="s">
        <v>333</v>
      </c>
      <c r="M4" s="115"/>
      <c r="N4" s="115"/>
      <c r="O4" s="104"/>
      <c r="P4" s="104"/>
      <c r="Q4" s="68"/>
      <c r="R4" s="68"/>
      <c r="S4" s="68"/>
      <c r="T4" s="68"/>
    </row>
    <row r="5" spans="1:50" ht="30.95" customHeight="1">
      <c r="A5" s="15" t="s">
        <v>192</v>
      </c>
      <c r="B5" s="8" t="s">
        <v>323</v>
      </c>
      <c r="C5" s="22" t="s">
        <v>332</v>
      </c>
      <c r="D5" s="44" t="s">
        <v>320</v>
      </c>
      <c r="E5" s="9">
        <v>621</v>
      </c>
      <c r="F5" s="10">
        <v>1520</v>
      </c>
      <c r="G5" s="6">
        <f t="shared" si="0"/>
        <v>2141</v>
      </c>
      <c r="H5" s="31">
        <v>129</v>
      </c>
      <c r="I5" s="65"/>
      <c r="J5" s="69" t="s">
        <v>346</v>
      </c>
      <c r="K5" s="70"/>
      <c r="L5" s="71" t="s">
        <v>303</v>
      </c>
      <c r="M5" s="111" t="s">
        <v>304</v>
      </c>
      <c r="N5" s="112"/>
      <c r="O5" s="103"/>
      <c r="P5" s="68"/>
      <c r="Q5" s="68"/>
      <c r="R5" s="68"/>
      <c r="S5" s="68"/>
    </row>
    <row r="6" spans="1:50" ht="30.95" customHeight="1">
      <c r="A6" s="15" t="s">
        <v>127</v>
      </c>
      <c r="B6" s="8" t="s">
        <v>167</v>
      </c>
      <c r="C6" s="22" t="s">
        <v>6</v>
      </c>
      <c r="D6" s="44" t="s">
        <v>320</v>
      </c>
      <c r="E6" s="9">
        <v>544</v>
      </c>
      <c r="F6" s="10">
        <v>546</v>
      </c>
      <c r="G6" s="6">
        <f t="shared" si="0"/>
        <v>1090</v>
      </c>
      <c r="H6" s="31">
        <v>81</v>
      </c>
      <c r="I6" s="65"/>
      <c r="J6" s="72">
        <f>SUM(G4:G98)</f>
        <v>185948</v>
      </c>
      <c r="K6" s="73"/>
      <c r="L6" s="71"/>
      <c r="M6" s="74" t="s">
        <v>347</v>
      </c>
      <c r="N6" s="75" t="s">
        <v>348</v>
      </c>
      <c r="O6" s="34"/>
      <c r="P6" s="68"/>
      <c r="Q6" s="68"/>
      <c r="R6" s="68"/>
      <c r="S6" s="68"/>
    </row>
    <row r="7" spans="1:50" ht="30.95" customHeight="1">
      <c r="A7" s="15" t="s">
        <v>128</v>
      </c>
      <c r="B7" s="8" t="s">
        <v>126</v>
      </c>
      <c r="C7" s="22" t="s">
        <v>77</v>
      </c>
      <c r="D7" s="44" t="s">
        <v>320</v>
      </c>
      <c r="E7" s="9">
        <v>1647</v>
      </c>
      <c r="F7" s="10">
        <v>1899</v>
      </c>
      <c r="G7" s="6">
        <f t="shared" si="0"/>
        <v>3546</v>
      </c>
      <c r="H7" s="31">
        <v>166</v>
      </c>
      <c r="I7" s="65"/>
      <c r="J7" s="76" t="s">
        <v>357</v>
      </c>
      <c r="K7" s="77"/>
      <c r="L7" s="35" t="s">
        <v>305</v>
      </c>
      <c r="M7" s="78" t="s">
        <v>356</v>
      </c>
      <c r="N7" s="78" t="s">
        <v>358</v>
      </c>
      <c r="O7" s="107" t="s">
        <v>344</v>
      </c>
      <c r="P7" s="108"/>
      <c r="Q7" s="108"/>
      <c r="R7" s="116"/>
      <c r="S7" s="79"/>
    </row>
    <row r="8" spans="1:50" ht="30.95" customHeight="1">
      <c r="A8" s="15" t="s">
        <v>129</v>
      </c>
      <c r="B8" s="8" t="s">
        <v>72</v>
      </c>
      <c r="C8" s="22" t="s">
        <v>73</v>
      </c>
      <c r="D8" s="44" t="s">
        <v>320</v>
      </c>
      <c r="E8" s="9">
        <v>57</v>
      </c>
      <c r="F8" s="10">
        <v>85</v>
      </c>
      <c r="G8" s="6">
        <f t="shared" si="0"/>
        <v>142</v>
      </c>
      <c r="H8" s="31">
        <v>50</v>
      </c>
      <c r="I8" s="65"/>
      <c r="J8" s="36" t="s">
        <v>306</v>
      </c>
      <c r="K8" s="37"/>
      <c r="L8" s="35" t="s">
        <v>307</v>
      </c>
      <c r="M8" s="113" t="s">
        <v>341</v>
      </c>
      <c r="N8" s="112"/>
      <c r="O8" s="107" t="s">
        <v>349</v>
      </c>
      <c r="P8" s="108"/>
      <c r="Q8" s="108"/>
      <c r="R8" s="79"/>
      <c r="S8" s="79"/>
    </row>
    <row r="9" spans="1:50" ht="30.95" customHeight="1">
      <c r="A9" s="15" t="s">
        <v>131</v>
      </c>
      <c r="B9" s="8" t="s">
        <v>66</v>
      </c>
      <c r="C9" s="22" t="s">
        <v>67</v>
      </c>
      <c r="D9" s="44" t="s">
        <v>320</v>
      </c>
      <c r="E9" s="9">
        <v>64</v>
      </c>
      <c r="F9" s="10">
        <v>1045</v>
      </c>
      <c r="G9" s="6">
        <f t="shared" si="0"/>
        <v>1109</v>
      </c>
      <c r="H9" s="31">
        <v>49</v>
      </c>
      <c r="I9" s="65"/>
      <c r="J9" s="101">
        <f>J6*6.5</f>
        <v>1208662</v>
      </c>
      <c r="K9" s="102" t="s">
        <v>308</v>
      </c>
      <c r="L9" s="35" t="s">
        <v>309</v>
      </c>
      <c r="M9" s="113" t="s">
        <v>342</v>
      </c>
      <c r="N9" s="112"/>
      <c r="O9" s="107" t="s">
        <v>350</v>
      </c>
      <c r="P9" s="109"/>
      <c r="Q9" s="110"/>
      <c r="R9" s="110"/>
      <c r="S9" s="110"/>
    </row>
    <row r="10" spans="1:50" ht="30.95" customHeight="1">
      <c r="A10" s="15" t="s">
        <v>133</v>
      </c>
      <c r="B10" s="8" t="s">
        <v>137</v>
      </c>
      <c r="C10" s="22" t="s">
        <v>65</v>
      </c>
      <c r="D10" s="44" t="s">
        <v>320</v>
      </c>
      <c r="E10" s="9">
        <v>700</v>
      </c>
      <c r="F10" s="10">
        <v>728</v>
      </c>
      <c r="G10" s="6">
        <f t="shared" si="0"/>
        <v>1428</v>
      </c>
      <c r="H10" s="31">
        <v>97</v>
      </c>
      <c r="I10" s="65"/>
      <c r="J10" s="80" t="s">
        <v>351</v>
      </c>
      <c r="K10" s="67"/>
      <c r="L10" s="40" t="s">
        <v>310</v>
      </c>
      <c r="M10" s="131" t="s">
        <v>311</v>
      </c>
      <c r="N10" s="112"/>
      <c r="O10" s="34"/>
      <c r="P10" s="68"/>
      <c r="Q10" s="68"/>
      <c r="R10" s="68"/>
      <c r="S10" s="68"/>
    </row>
    <row r="11" spans="1:50" ht="30.95" customHeight="1">
      <c r="A11" s="15" t="s">
        <v>134</v>
      </c>
      <c r="B11" s="8" t="s">
        <v>74</v>
      </c>
      <c r="C11" s="22" t="s">
        <v>75</v>
      </c>
      <c r="D11" s="44" t="s">
        <v>320</v>
      </c>
      <c r="E11" s="9">
        <v>129</v>
      </c>
      <c r="F11" s="10">
        <v>300</v>
      </c>
      <c r="G11" s="6">
        <f t="shared" si="0"/>
        <v>429</v>
      </c>
      <c r="H11" s="31">
        <v>47</v>
      </c>
      <c r="I11" s="65"/>
      <c r="J11" s="81">
        <f>SUM(G99:G107)</f>
        <v>27271</v>
      </c>
      <c r="K11" s="67"/>
      <c r="L11" s="117" t="s">
        <v>312</v>
      </c>
      <c r="M11" s="117"/>
      <c r="N11" s="117"/>
      <c r="O11" s="13"/>
      <c r="P11" s="13"/>
      <c r="Q11" s="82"/>
      <c r="R11" s="68"/>
      <c r="S11" s="68"/>
      <c r="T11" s="68"/>
    </row>
    <row r="12" spans="1:50" ht="30.95" customHeight="1">
      <c r="A12" s="15" t="s">
        <v>135</v>
      </c>
      <c r="B12" s="8" t="s">
        <v>68</v>
      </c>
      <c r="C12" s="22" t="s">
        <v>69</v>
      </c>
      <c r="D12" s="44" t="s">
        <v>320</v>
      </c>
      <c r="E12" s="9">
        <v>96</v>
      </c>
      <c r="F12" s="10">
        <v>70</v>
      </c>
      <c r="G12" s="6">
        <f t="shared" si="0"/>
        <v>166</v>
      </c>
      <c r="H12" s="31">
        <v>39</v>
      </c>
      <c r="I12" s="65"/>
      <c r="J12" s="83" t="s">
        <v>359</v>
      </c>
      <c r="K12" s="67"/>
      <c r="L12" s="118" t="s">
        <v>313</v>
      </c>
      <c r="M12" s="120" t="s">
        <v>314</v>
      </c>
      <c r="N12" s="121"/>
      <c r="O12" s="41" t="s">
        <v>315</v>
      </c>
      <c r="P12" s="42"/>
      <c r="Q12" s="82"/>
      <c r="R12" s="68"/>
      <c r="S12" s="68"/>
      <c r="T12" s="68"/>
    </row>
    <row r="13" spans="1:50" ht="30.95" customHeight="1">
      <c r="A13" s="15" t="s">
        <v>136</v>
      </c>
      <c r="B13" s="8" t="s">
        <v>70</v>
      </c>
      <c r="C13" s="22" t="s">
        <v>71</v>
      </c>
      <c r="D13" s="44" t="s">
        <v>320</v>
      </c>
      <c r="E13" s="9">
        <v>153</v>
      </c>
      <c r="F13" s="10">
        <v>93</v>
      </c>
      <c r="G13" s="6">
        <f t="shared" si="0"/>
        <v>246</v>
      </c>
      <c r="H13" s="31">
        <v>29</v>
      </c>
      <c r="I13" s="65"/>
      <c r="J13" s="36" t="s">
        <v>352</v>
      </c>
      <c r="K13" s="37"/>
      <c r="L13" s="119"/>
      <c r="M13" s="122" t="s">
        <v>316</v>
      </c>
      <c r="N13" s="123"/>
      <c r="O13" s="43"/>
      <c r="P13" s="13"/>
      <c r="Q13" s="68"/>
      <c r="R13" s="68"/>
      <c r="S13" s="68"/>
      <c r="T13" s="68"/>
    </row>
    <row r="14" spans="1:50" s="14" customFormat="1" ht="30.95" customHeight="1">
      <c r="A14" s="15" t="s">
        <v>168</v>
      </c>
      <c r="B14" s="8" t="s">
        <v>132</v>
      </c>
      <c r="C14" s="22" t="s">
        <v>64</v>
      </c>
      <c r="D14" s="44" t="s">
        <v>320</v>
      </c>
      <c r="E14" s="9">
        <v>822</v>
      </c>
      <c r="F14" s="10">
        <v>865</v>
      </c>
      <c r="G14" s="6">
        <f t="shared" si="0"/>
        <v>1687</v>
      </c>
      <c r="H14" s="31">
        <v>98</v>
      </c>
      <c r="I14" s="65"/>
      <c r="J14" s="101">
        <f>J11*8.5</f>
        <v>231803.5</v>
      </c>
      <c r="K14" s="102" t="s">
        <v>308</v>
      </c>
      <c r="L14" s="35" t="s">
        <v>317</v>
      </c>
      <c r="M14" s="113" t="s">
        <v>318</v>
      </c>
      <c r="N14" s="124"/>
      <c r="O14" s="13"/>
      <c r="P14" s="13"/>
      <c r="Q14" s="68"/>
      <c r="R14" s="68"/>
      <c r="S14" s="68"/>
      <c r="T14" s="68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</row>
    <row r="15" spans="1:50" s="14" customFormat="1" ht="30.95" customHeight="1">
      <c r="A15" s="15" t="s">
        <v>331</v>
      </c>
      <c r="B15" s="8" t="s">
        <v>130</v>
      </c>
      <c r="C15" s="22" t="s">
        <v>79</v>
      </c>
      <c r="D15" s="44" t="s">
        <v>320</v>
      </c>
      <c r="E15" s="9">
        <v>1098</v>
      </c>
      <c r="F15" s="10">
        <v>840</v>
      </c>
      <c r="G15" s="6">
        <f t="shared" si="0"/>
        <v>1938</v>
      </c>
      <c r="H15" s="31">
        <v>173</v>
      </c>
      <c r="I15" s="94"/>
      <c r="J15" s="100" t="s">
        <v>355</v>
      </c>
      <c r="K15" s="95"/>
      <c r="L15" s="40" t="s">
        <v>319</v>
      </c>
      <c r="M15" s="113" t="s">
        <v>311</v>
      </c>
      <c r="N15" s="124"/>
      <c r="O15" s="48"/>
      <c r="P15" s="13"/>
      <c r="Q15" s="68"/>
      <c r="R15" s="68"/>
      <c r="S15" s="68"/>
      <c r="T15" s="68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</row>
    <row r="16" spans="1:50" s="14" customFormat="1" ht="30.95" customHeight="1">
      <c r="A16" s="49" t="s">
        <v>277</v>
      </c>
      <c r="B16" s="50" t="s">
        <v>278</v>
      </c>
      <c r="C16" s="51" t="s">
        <v>13</v>
      </c>
      <c r="D16" s="52" t="s">
        <v>320</v>
      </c>
      <c r="E16" s="53">
        <v>408</v>
      </c>
      <c r="F16" s="54">
        <v>1378</v>
      </c>
      <c r="G16" s="55">
        <f t="shared" ref="G16:G28" si="1">E16+F16</f>
        <v>1786</v>
      </c>
      <c r="H16" s="31">
        <v>193</v>
      </c>
      <c r="I16" s="94"/>
      <c r="J16" s="99">
        <f>J9+J14</f>
        <v>1440465.5</v>
      </c>
      <c r="K16" s="95" t="s">
        <v>354</v>
      </c>
      <c r="L16" s="67"/>
      <c r="M16" s="84"/>
      <c r="N16" s="84"/>
      <c r="O16" s="68"/>
      <c r="P16" s="68"/>
      <c r="Q16" s="68"/>
      <c r="R16" s="68"/>
      <c r="S16" s="68"/>
      <c r="T16" s="68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</row>
    <row r="17" spans="1:50" s="14" customFormat="1" ht="30.95" customHeight="1">
      <c r="A17" s="56" t="s">
        <v>279</v>
      </c>
      <c r="B17" s="50" t="s">
        <v>280</v>
      </c>
      <c r="C17" s="51" t="s">
        <v>14</v>
      </c>
      <c r="D17" s="52" t="s">
        <v>320</v>
      </c>
      <c r="E17" s="53">
        <v>178</v>
      </c>
      <c r="F17" s="54">
        <v>776</v>
      </c>
      <c r="G17" s="55">
        <f t="shared" si="1"/>
        <v>954</v>
      </c>
      <c r="H17" s="31">
        <v>112</v>
      </c>
      <c r="I17" s="94"/>
      <c r="J17" s="98"/>
      <c r="K17" s="95"/>
      <c r="L17" s="67"/>
      <c r="M17" s="67"/>
      <c r="N17" s="67"/>
      <c r="O17" s="67"/>
      <c r="P17" s="67"/>
      <c r="Q17" s="67"/>
      <c r="R17" s="67"/>
      <c r="S17" s="67"/>
      <c r="T17" s="6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</row>
    <row r="18" spans="1:50" s="14" customFormat="1" ht="30.95" customHeight="1">
      <c r="A18" s="49" t="s">
        <v>281</v>
      </c>
      <c r="B18" s="50" t="s">
        <v>282</v>
      </c>
      <c r="C18" s="51" t="s">
        <v>15</v>
      </c>
      <c r="D18" s="52" t="s">
        <v>320</v>
      </c>
      <c r="E18" s="53">
        <v>178</v>
      </c>
      <c r="F18" s="54">
        <v>632</v>
      </c>
      <c r="G18" s="55">
        <f t="shared" si="1"/>
        <v>810</v>
      </c>
      <c r="H18" s="31">
        <v>131</v>
      </c>
      <c r="I18" s="94"/>
      <c r="J18" s="96"/>
      <c r="K18" s="97"/>
      <c r="L18" s="67"/>
      <c r="M18" s="67"/>
      <c r="N18" s="67"/>
      <c r="O18" s="67"/>
      <c r="P18" s="67"/>
      <c r="Q18" s="67"/>
      <c r="R18" s="67"/>
      <c r="S18" s="67"/>
      <c r="T18" s="6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</row>
    <row r="19" spans="1:50" ht="30.95" customHeight="1">
      <c r="A19" s="49" t="s">
        <v>283</v>
      </c>
      <c r="B19" s="50" t="s">
        <v>328</v>
      </c>
      <c r="C19" s="51" t="s">
        <v>16</v>
      </c>
      <c r="D19" s="52" t="s">
        <v>320</v>
      </c>
      <c r="E19" s="53">
        <v>196</v>
      </c>
      <c r="F19" s="54">
        <v>303</v>
      </c>
      <c r="G19" s="55">
        <f t="shared" si="1"/>
        <v>499</v>
      </c>
      <c r="H19" s="31">
        <v>205</v>
      </c>
      <c r="I19" s="65"/>
      <c r="J19" s="38"/>
      <c r="K19" s="39"/>
      <c r="L19" s="67"/>
      <c r="M19" s="67"/>
      <c r="N19" s="67"/>
      <c r="O19" s="67"/>
      <c r="P19" s="67"/>
      <c r="Q19" s="67"/>
      <c r="R19" s="67"/>
      <c r="S19" s="67"/>
      <c r="T19" s="6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</row>
    <row r="20" spans="1:50" ht="30.95" customHeight="1">
      <c r="A20" s="49" t="s">
        <v>284</v>
      </c>
      <c r="B20" s="50" t="s">
        <v>329</v>
      </c>
      <c r="C20" s="51" t="s">
        <v>17</v>
      </c>
      <c r="D20" s="52" t="s">
        <v>320</v>
      </c>
      <c r="E20" s="53">
        <v>185</v>
      </c>
      <c r="F20" s="54">
        <v>530</v>
      </c>
      <c r="G20" s="55">
        <f t="shared" si="1"/>
        <v>715</v>
      </c>
      <c r="H20" s="31">
        <v>65</v>
      </c>
      <c r="I20" s="24"/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</row>
    <row r="21" spans="1:50" ht="30.95" customHeight="1">
      <c r="A21" s="49" t="s">
        <v>288</v>
      </c>
      <c r="B21" s="57" t="s">
        <v>285</v>
      </c>
      <c r="C21" s="51" t="s">
        <v>286</v>
      </c>
      <c r="D21" s="52" t="s">
        <v>320</v>
      </c>
      <c r="E21" s="53">
        <v>651</v>
      </c>
      <c r="F21" s="54">
        <v>1229</v>
      </c>
      <c r="G21" s="55">
        <f t="shared" si="1"/>
        <v>1880</v>
      </c>
      <c r="H21" s="31">
        <v>150</v>
      </c>
      <c r="I21" s="24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</row>
    <row r="22" spans="1:50" ht="30.95" customHeight="1">
      <c r="A22" s="49" t="s">
        <v>289</v>
      </c>
      <c r="B22" s="57" t="s">
        <v>287</v>
      </c>
      <c r="C22" s="51" t="s">
        <v>23</v>
      </c>
      <c r="D22" s="52" t="s">
        <v>320</v>
      </c>
      <c r="E22" s="53">
        <v>373</v>
      </c>
      <c r="F22" s="54">
        <v>904</v>
      </c>
      <c r="G22" s="55">
        <f t="shared" si="1"/>
        <v>1277</v>
      </c>
      <c r="H22" s="31">
        <v>113</v>
      </c>
      <c r="I22" s="24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</row>
    <row r="23" spans="1:50" ht="30.95" customHeight="1">
      <c r="A23" s="56" t="s">
        <v>292</v>
      </c>
      <c r="B23" s="57" t="s">
        <v>290</v>
      </c>
      <c r="C23" s="58" t="s">
        <v>291</v>
      </c>
      <c r="D23" s="52" t="s">
        <v>320</v>
      </c>
      <c r="E23" s="53">
        <v>213</v>
      </c>
      <c r="F23" s="54">
        <v>935</v>
      </c>
      <c r="G23" s="55">
        <f t="shared" si="1"/>
        <v>1148</v>
      </c>
      <c r="H23" s="31">
        <v>99</v>
      </c>
      <c r="I23" s="24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</row>
    <row r="24" spans="1:50" ht="30.95" customHeight="1">
      <c r="A24" s="49" t="s">
        <v>293</v>
      </c>
      <c r="B24" s="59" t="s">
        <v>294</v>
      </c>
      <c r="C24" s="51" t="s">
        <v>295</v>
      </c>
      <c r="D24" s="52" t="s">
        <v>320</v>
      </c>
      <c r="E24" s="53">
        <v>356</v>
      </c>
      <c r="F24" s="54">
        <v>214</v>
      </c>
      <c r="G24" s="55">
        <f t="shared" si="1"/>
        <v>570</v>
      </c>
      <c r="H24" s="31">
        <v>119</v>
      </c>
      <c r="I24" s="24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</row>
    <row r="25" spans="1:50" ht="30.95" customHeight="1">
      <c r="A25" s="49" t="s">
        <v>296</v>
      </c>
      <c r="B25" s="50" t="s">
        <v>297</v>
      </c>
      <c r="C25" s="51" t="s">
        <v>22</v>
      </c>
      <c r="D25" s="52" t="s">
        <v>320</v>
      </c>
      <c r="E25" s="53">
        <v>206</v>
      </c>
      <c r="F25" s="54">
        <v>316</v>
      </c>
      <c r="G25" s="55">
        <f t="shared" si="1"/>
        <v>522</v>
      </c>
      <c r="H25" s="31">
        <v>123</v>
      </c>
      <c r="I25" s="24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</row>
    <row r="26" spans="1:50" s="14" customFormat="1" ht="30.95" customHeight="1">
      <c r="A26" s="49" t="s">
        <v>298</v>
      </c>
      <c r="B26" s="50" t="s">
        <v>18</v>
      </c>
      <c r="C26" s="51" t="s">
        <v>19</v>
      </c>
      <c r="D26" s="52" t="s">
        <v>320</v>
      </c>
      <c r="E26" s="53">
        <v>7</v>
      </c>
      <c r="F26" s="54">
        <v>2395</v>
      </c>
      <c r="G26" s="55">
        <f t="shared" si="1"/>
        <v>2402</v>
      </c>
      <c r="H26" s="31">
        <v>68</v>
      </c>
      <c r="I26" s="24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</row>
    <row r="27" spans="1:50" s="14" customFormat="1" ht="30.95" customHeight="1">
      <c r="A27" s="49" t="s">
        <v>299</v>
      </c>
      <c r="B27" s="50" t="s">
        <v>20</v>
      </c>
      <c r="C27" s="51" t="s">
        <v>21</v>
      </c>
      <c r="D27" s="52" t="s">
        <v>320</v>
      </c>
      <c r="E27" s="53">
        <v>48</v>
      </c>
      <c r="F27" s="54">
        <v>88</v>
      </c>
      <c r="G27" s="55">
        <f t="shared" si="1"/>
        <v>136</v>
      </c>
      <c r="H27" s="31">
        <v>47</v>
      </c>
      <c r="I27" s="24"/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</row>
    <row r="28" spans="1:50" ht="30.95" customHeight="1">
      <c r="A28" s="49" t="s">
        <v>300</v>
      </c>
      <c r="B28" s="50" t="s">
        <v>301</v>
      </c>
      <c r="C28" s="51" t="s">
        <v>24</v>
      </c>
      <c r="D28" s="52" t="s">
        <v>320</v>
      </c>
      <c r="E28" s="53">
        <v>40</v>
      </c>
      <c r="F28" s="54">
        <v>70</v>
      </c>
      <c r="G28" s="55">
        <f t="shared" si="1"/>
        <v>110</v>
      </c>
      <c r="H28" s="31">
        <v>8</v>
      </c>
      <c r="I28" s="24"/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</row>
    <row r="29" spans="1:50" ht="30.95" customHeight="1">
      <c r="A29" s="15" t="s">
        <v>139</v>
      </c>
      <c r="B29" s="8" t="s">
        <v>138</v>
      </c>
      <c r="C29" s="22" t="s">
        <v>25</v>
      </c>
      <c r="D29" s="44" t="s">
        <v>320</v>
      </c>
      <c r="E29" s="9">
        <v>289</v>
      </c>
      <c r="F29" s="10">
        <v>542</v>
      </c>
      <c r="G29" s="6">
        <f t="shared" si="0"/>
        <v>831</v>
      </c>
      <c r="H29" s="31">
        <v>33</v>
      </c>
      <c r="I29" s="24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</row>
    <row r="30" spans="1:50" ht="30.95" customHeight="1">
      <c r="A30" s="15" t="s">
        <v>141</v>
      </c>
      <c r="B30" s="8" t="s">
        <v>140</v>
      </c>
      <c r="C30" s="22" t="s">
        <v>12</v>
      </c>
      <c r="D30" s="44" t="s">
        <v>320</v>
      </c>
      <c r="E30" s="9">
        <v>334</v>
      </c>
      <c r="F30" s="10">
        <v>316</v>
      </c>
      <c r="G30" s="6">
        <f t="shared" si="0"/>
        <v>650</v>
      </c>
      <c r="H30" s="31">
        <v>63</v>
      </c>
      <c r="I30" s="24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</row>
    <row r="31" spans="1:50" ht="30.95" customHeight="1">
      <c r="A31" s="15" t="s">
        <v>143</v>
      </c>
      <c r="B31" s="8" t="s">
        <v>142</v>
      </c>
      <c r="C31" s="22" t="s">
        <v>11</v>
      </c>
      <c r="D31" s="44" t="s">
        <v>320</v>
      </c>
      <c r="E31" s="9">
        <v>155</v>
      </c>
      <c r="F31" s="10">
        <v>380</v>
      </c>
      <c r="G31" s="6">
        <f t="shared" si="0"/>
        <v>535</v>
      </c>
      <c r="H31" s="31">
        <v>115</v>
      </c>
      <c r="I31" s="24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</row>
    <row r="32" spans="1:50" ht="30.95" customHeight="1">
      <c r="A32" s="15" t="s">
        <v>144</v>
      </c>
      <c r="B32" s="8" t="s">
        <v>10</v>
      </c>
      <c r="C32" s="22" t="s">
        <v>9</v>
      </c>
      <c r="D32" s="44" t="s">
        <v>320</v>
      </c>
      <c r="E32" s="9">
        <v>317</v>
      </c>
      <c r="F32" s="10">
        <v>316</v>
      </c>
      <c r="G32" s="6">
        <f t="shared" si="0"/>
        <v>633</v>
      </c>
      <c r="H32" s="31">
        <v>41</v>
      </c>
      <c r="I32" s="24"/>
      <c r="J32" s="25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</row>
    <row r="33" spans="1:50" ht="30.95" customHeight="1">
      <c r="A33" s="15" t="s">
        <v>334</v>
      </c>
      <c r="B33" s="8" t="s">
        <v>145</v>
      </c>
      <c r="C33" s="22" t="s">
        <v>55</v>
      </c>
      <c r="D33" s="44" t="s">
        <v>320</v>
      </c>
      <c r="E33" s="9">
        <v>625</v>
      </c>
      <c r="F33" s="10">
        <v>1286</v>
      </c>
      <c r="G33" s="6">
        <f>E33+F33</f>
        <v>1911</v>
      </c>
      <c r="H33" s="31">
        <v>230</v>
      </c>
      <c r="I33" s="24"/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</row>
    <row r="34" spans="1:50" ht="30.95" customHeight="1">
      <c r="A34" s="18" t="s">
        <v>147</v>
      </c>
      <c r="B34" s="8" t="s">
        <v>146</v>
      </c>
      <c r="C34" s="22" t="s">
        <v>53</v>
      </c>
      <c r="D34" s="44" t="s">
        <v>320</v>
      </c>
      <c r="E34" s="9">
        <v>494</v>
      </c>
      <c r="F34" s="10">
        <v>736</v>
      </c>
      <c r="G34" s="6">
        <f t="shared" si="0"/>
        <v>1230</v>
      </c>
      <c r="H34" s="31">
        <v>150</v>
      </c>
      <c r="I34" s="24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</row>
    <row r="35" spans="1:50" ht="30.95" customHeight="1">
      <c r="A35" s="15" t="s">
        <v>148</v>
      </c>
      <c r="B35" s="8" t="s">
        <v>50</v>
      </c>
      <c r="C35" s="22" t="s">
        <v>51</v>
      </c>
      <c r="D35" s="44" t="s">
        <v>320</v>
      </c>
      <c r="E35" s="9">
        <v>182</v>
      </c>
      <c r="F35" s="10">
        <v>135</v>
      </c>
      <c r="G35" s="6">
        <f t="shared" si="0"/>
        <v>317</v>
      </c>
      <c r="H35" s="31">
        <v>82</v>
      </c>
      <c r="I35" s="24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</row>
    <row r="36" spans="1:50" ht="30.95" customHeight="1">
      <c r="A36" s="15" t="s">
        <v>149</v>
      </c>
      <c r="B36" s="8" t="s">
        <v>330</v>
      </c>
      <c r="C36" s="22" t="s">
        <v>54</v>
      </c>
      <c r="D36" s="44" t="s">
        <v>320</v>
      </c>
      <c r="E36" s="9">
        <v>285</v>
      </c>
      <c r="F36" s="10">
        <v>160</v>
      </c>
      <c r="G36" s="6">
        <f t="shared" si="0"/>
        <v>445</v>
      </c>
      <c r="H36" s="31">
        <v>28</v>
      </c>
      <c r="I36" s="24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</row>
    <row r="37" spans="1:50" ht="30.95" customHeight="1">
      <c r="A37" s="15" t="s">
        <v>151</v>
      </c>
      <c r="B37" s="8" t="s">
        <v>150</v>
      </c>
      <c r="C37" s="22" t="s">
        <v>49</v>
      </c>
      <c r="D37" s="44" t="s">
        <v>320</v>
      </c>
      <c r="E37" s="9">
        <v>261</v>
      </c>
      <c r="F37" s="10">
        <v>884</v>
      </c>
      <c r="G37" s="6">
        <f t="shared" si="0"/>
        <v>1145</v>
      </c>
      <c r="H37" s="31">
        <v>74</v>
      </c>
      <c r="I37" s="24"/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</row>
    <row r="38" spans="1:50" ht="30.95" customHeight="1">
      <c r="A38" s="15" t="s">
        <v>152</v>
      </c>
      <c r="B38" s="8" t="s">
        <v>322</v>
      </c>
      <c r="C38" s="22" t="s">
        <v>48</v>
      </c>
      <c r="D38" s="44" t="s">
        <v>320</v>
      </c>
      <c r="E38" s="9">
        <v>502</v>
      </c>
      <c r="F38" s="10">
        <v>1247</v>
      </c>
      <c r="G38" s="6">
        <f t="shared" si="0"/>
        <v>1749</v>
      </c>
      <c r="H38" s="31">
        <v>102</v>
      </c>
      <c r="I38" s="24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</row>
    <row r="39" spans="1:50" ht="30.95" customHeight="1">
      <c r="A39" s="15" t="s">
        <v>154</v>
      </c>
      <c r="B39" s="8" t="s">
        <v>153</v>
      </c>
      <c r="C39" s="22" t="s">
        <v>52</v>
      </c>
      <c r="D39" s="44" t="s">
        <v>320</v>
      </c>
      <c r="E39" s="9">
        <v>631</v>
      </c>
      <c r="F39" s="10">
        <v>329</v>
      </c>
      <c r="G39" s="6">
        <f t="shared" si="0"/>
        <v>960</v>
      </c>
      <c r="H39" s="31">
        <v>125</v>
      </c>
      <c r="I39" s="24"/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</row>
    <row r="40" spans="1:50" ht="30.95" customHeight="1">
      <c r="A40" s="15" t="s">
        <v>155</v>
      </c>
      <c r="B40" s="8" t="s">
        <v>156</v>
      </c>
      <c r="C40" s="22" t="s">
        <v>56</v>
      </c>
      <c r="D40" s="44" t="s">
        <v>320</v>
      </c>
      <c r="E40" s="9">
        <v>480</v>
      </c>
      <c r="F40" s="10">
        <v>960</v>
      </c>
      <c r="G40" s="6">
        <f t="shared" si="0"/>
        <v>1440</v>
      </c>
      <c r="H40" s="31">
        <v>105</v>
      </c>
      <c r="I40" s="24"/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</row>
    <row r="41" spans="1:50" ht="30.95" customHeight="1">
      <c r="A41" s="18" t="s">
        <v>157</v>
      </c>
      <c r="B41" s="8" t="s">
        <v>158</v>
      </c>
      <c r="C41" s="22" t="s">
        <v>57</v>
      </c>
      <c r="D41" s="44" t="s">
        <v>320</v>
      </c>
      <c r="E41" s="9">
        <v>880</v>
      </c>
      <c r="F41" s="10">
        <v>656</v>
      </c>
      <c r="G41" s="6">
        <f t="shared" si="0"/>
        <v>1536</v>
      </c>
      <c r="H41" s="31">
        <v>160</v>
      </c>
      <c r="I41" s="24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</row>
    <row r="42" spans="1:50" ht="30.95" customHeight="1">
      <c r="A42" s="15" t="s">
        <v>159</v>
      </c>
      <c r="B42" s="8" t="s">
        <v>160</v>
      </c>
      <c r="C42" s="22" t="s">
        <v>58</v>
      </c>
      <c r="D42" s="44" t="s">
        <v>320</v>
      </c>
      <c r="E42" s="9">
        <v>358</v>
      </c>
      <c r="F42" s="10">
        <v>1096</v>
      </c>
      <c r="G42" s="6">
        <f t="shared" si="0"/>
        <v>1454</v>
      </c>
      <c r="H42" s="31">
        <v>123</v>
      </c>
      <c r="I42" s="24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</row>
    <row r="43" spans="1:50" ht="30.95" customHeight="1">
      <c r="A43" s="18" t="s">
        <v>161</v>
      </c>
      <c r="B43" s="8" t="s">
        <v>170</v>
      </c>
      <c r="C43" s="22" t="s">
        <v>59</v>
      </c>
      <c r="D43" s="44" t="s">
        <v>320</v>
      </c>
      <c r="E43" s="9">
        <v>159</v>
      </c>
      <c r="F43" s="10">
        <v>418</v>
      </c>
      <c r="G43" s="6">
        <f t="shared" si="0"/>
        <v>577</v>
      </c>
      <c r="H43" s="31">
        <v>118</v>
      </c>
      <c r="I43" s="24"/>
      <c r="J43" s="25"/>
      <c r="K43" s="26"/>
      <c r="L43" s="26"/>
      <c r="M43" s="26"/>
      <c r="N43" s="26"/>
      <c r="O43" s="26"/>
      <c r="P43" s="26"/>
      <c r="Q43" s="26"/>
      <c r="R43" s="26"/>
      <c r="S43" s="26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</row>
    <row r="44" spans="1:50" ht="30.95" customHeight="1">
      <c r="A44" s="18" t="s">
        <v>162</v>
      </c>
      <c r="B44" s="8" t="s">
        <v>7</v>
      </c>
      <c r="C44" s="22" t="s">
        <v>8</v>
      </c>
      <c r="D44" s="44" t="s">
        <v>320</v>
      </c>
      <c r="E44" s="9">
        <v>470</v>
      </c>
      <c r="F44" s="10">
        <v>194</v>
      </c>
      <c r="G44" s="6">
        <f t="shared" si="0"/>
        <v>664</v>
      </c>
      <c r="H44" s="31">
        <v>59</v>
      </c>
      <c r="I44" s="24"/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</row>
    <row r="45" spans="1:50" ht="30.95" customHeight="1">
      <c r="A45" s="15" t="s">
        <v>164</v>
      </c>
      <c r="B45" s="8" t="s">
        <v>163</v>
      </c>
      <c r="C45" s="22" t="s">
        <v>32</v>
      </c>
      <c r="D45" s="44" t="s">
        <v>320</v>
      </c>
      <c r="E45" s="9">
        <v>1160</v>
      </c>
      <c r="F45" s="10">
        <v>661</v>
      </c>
      <c r="G45" s="6">
        <f t="shared" si="0"/>
        <v>1821</v>
      </c>
      <c r="H45" s="31">
        <v>220</v>
      </c>
      <c r="I45" s="24"/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</row>
    <row r="46" spans="1:50" ht="30.95" customHeight="1">
      <c r="A46" s="15" t="s">
        <v>165</v>
      </c>
      <c r="B46" s="8" t="s">
        <v>166</v>
      </c>
      <c r="C46" s="22" t="s">
        <v>33</v>
      </c>
      <c r="D46" s="44" t="s">
        <v>320</v>
      </c>
      <c r="E46" s="9">
        <v>352</v>
      </c>
      <c r="F46" s="10">
        <v>858</v>
      </c>
      <c r="G46" s="6">
        <f t="shared" si="0"/>
        <v>1210</v>
      </c>
      <c r="H46" s="31">
        <v>259</v>
      </c>
      <c r="I46" s="24"/>
      <c r="J46" s="25"/>
      <c r="K46" s="26"/>
      <c r="L46" s="26"/>
      <c r="M46" s="26"/>
      <c r="N46" s="26"/>
      <c r="O46" s="26"/>
      <c r="P46" s="26"/>
      <c r="Q46" s="26"/>
      <c r="R46" s="26"/>
      <c r="S46" s="26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</row>
    <row r="47" spans="1:50" ht="30.95" customHeight="1">
      <c r="A47" s="15" t="s">
        <v>172</v>
      </c>
      <c r="B47" s="8" t="s">
        <v>321</v>
      </c>
      <c r="C47" s="22" t="s">
        <v>30</v>
      </c>
      <c r="D47" s="44" t="s">
        <v>320</v>
      </c>
      <c r="E47" s="9">
        <v>229</v>
      </c>
      <c r="F47" s="10">
        <v>285</v>
      </c>
      <c r="G47" s="6">
        <f t="shared" si="0"/>
        <v>514</v>
      </c>
      <c r="H47" s="31">
        <v>61</v>
      </c>
      <c r="I47" s="24"/>
      <c r="J47" s="25"/>
      <c r="K47" s="26"/>
      <c r="L47" s="26"/>
      <c r="M47" s="26"/>
      <c r="N47" s="26"/>
      <c r="O47" s="26"/>
      <c r="P47" s="26"/>
      <c r="Q47" s="26"/>
      <c r="R47" s="26"/>
      <c r="S47" s="26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</row>
    <row r="48" spans="1:50" ht="30.95" customHeight="1">
      <c r="A48" s="15" t="s">
        <v>173</v>
      </c>
      <c r="B48" s="8" t="s">
        <v>28</v>
      </c>
      <c r="C48" s="22" t="s">
        <v>29</v>
      </c>
      <c r="D48" s="44" t="s">
        <v>320</v>
      </c>
      <c r="E48" s="9">
        <v>184</v>
      </c>
      <c r="F48" s="10">
        <v>737</v>
      </c>
      <c r="G48" s="6">
        <f t="shared" ref="G48:G78" si="2">E48+F48</f>
        <v>921</v>
      </c>
      <c r="H48" s="31">
        <v>58</v>
      </c>
      <c r="I48" s="24"/>
      <c r="J48" s="25"/>
      <c r="K48" s="26"/>
      <c r="L48" s="26"/>
      <c r="M48" s="26"/>
      <c r="N48" s="26"/>
      <c r="O48" s="26"/>
      <c r="P48" s="26"/>
      <c r="Q48" s="26"/>
      <c r="R48" s="26"/>
      <c r="S48" s="26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</row>
    <row r="49" spans="1:50" ht="30.95" customHeight="1">
      <c r="A49" s="15" t="s">
        <v>174</v>
      </c>
      <c r="B49" s="8" t="s">
        <v>171</v>
      </c>
      <c r="C49" s="22" t="s">
        <v>27</v>
      </c>
      <c r="D49" s="44" t="s">
        <v>320</v>
      </c>
      <c r="E49" s="9">
        <v>1683</v>
      </c>
      <c r="F49" s="10">
        <v>5816</v>
      </c>
      <c r="G49" s="6">
        <f t="shared" si="2"/>
        <v>7499</v>
      </c>
      <c r="H49" s="31">
        <v>479</v>
      </c>
      <c r="I49" s="24"/>
      <c r="J49" s="25">
        <f>SUM(G18:G18)</f>
        <v>810</v>
      </c>
      <c r="K49" s="26"/>
      <c r="L49" s="26"/>
      <c r="M49" s="26"/>
      <c r="N49" s="26"/>
      <c r="O49" s="26"/>
      <c r="P49" s="26"/>
      <c r="Q49" s="26"/>
      <c r="R49" s="26"/>
      <c r="S49" s="26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</row>
    <row r="50" spans="1:50" ht="30.75" customHeight="1">
      <c r="A50" s="15" t="s">
        <v>175</v>
      </c>
      <c r="B50" s="8" t="s">
        <v>176</v>
      </c>
      <c r="C50" s="22" t="s">
        <v>26</v>
      </c>
      <c r="D50" s="44" t="s">
        <v>320</v>
      </c>
      <c r="E50" s="9">
        <v>2216</v>
      </c>
      <c r="F50" s="10">
        <v>2540</v>
      </c>
      <c r="G50" s="6">
        <f t="shared" si="2"/>
        <v>4756</v>
      </c>
      <c r="H50" s="31">
        <v>322</v>
      </c>
      <c r="I50" s="24"/>
      <c r="J50" s="25">
        <f>SUM(G18:G18)</f>
        <v>810</v>
      </c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</row>
    <row r="51" spans="1:50" ht="30.95" customHeight="1">
      <c r="A51" s="15" t="s">
        <v>178</v>
      </c>
      <c r="B51" s="8" t="s">
        <v>177</v>
      </c>
      <c r="C51" s="22" t="s">
        <v>83</v>
      </c>
      <c r="D51" s="44" t="s">
        <v>320</v>
      </c>
      <c r="E51" s="9">
        <v>190</v>
      </c>
      <c r="F51" s="10">
        <v>369</v>
      </c>
      <c r="G51" s="6">
        <f t="shared" si="2"/>
        <v>559</v>
      </c>
      <c r="H51" s="31">
        <v>75</v>
      </c>
      <c r="I51" s="24"/>
      <c r="J51" s="25"/>
      <c r="K51" s="26"/>
      <c r="L51" s="26"/>
      <c r="M51" s="26"/>
      <c r="N51" s="26"/>
      <c r="O51" s="26"/>
      <c r="P51" s="26"/>
      <c r="Q51" s="26"/>
      <c r="R51" s="26"/>
      <c r="S51" s="26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</row>
    <row r="52" spans="1:50" ht="30.95" customHeight="1">
      <c r="A52" s="15" t="s">
        <v>179</v>
      </c>
      <c r="B52" s="8" t="s">
        <v>180</v>
      </c>
      <c r="C52" s="22" t="s">
        <v>84</v>
      </c>
      <c r="D52" s="44" t="s">
        <v>320</v>
      </c>
      <c r="E52" s="9">
        <v>706</v>
      </c>
      <c r="F52" s="10">
        <v>2339</v>
      </c>
      <c r="G52" s="6">
        <f t="shared" si="2"/>
        <v>3045</v>
      </c>
      <c r="H52" s="31">
        <v>270</v>
      </c>
      <c r="I52" s="24"/>
      <c r="J52" s="25"/>
      <c r="K52" s="26"/>
      <c r="L52" s="26"/>
      <c r="M52" s="28"/>
      <c r="N52" s="28"/>
      <c r="O52" s="28"/>
      <c r="P52" s="26"/>
      <c r="Q52" s="26"/>
      <c r="R52" s="26"/>
      <c r="S52" s="26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</row>
    <row r="53" spans="1:50" ht="30.95" customHeight="1">
      <c r="A53" s="15" t="s">
        <v>181</v>
      </c>
      <c r="B53" s="8" t="s">
        <v>182</v>
      </c>
      <c r="C53" s="22" t="s">
        <v>85</v>
      </c>
      <c r="D53" s="44" t="s">
        <v>320</v>
      </c>
      <c r="E53" s="9">
        <v>368</v>
      </c>
      <c r="F53" s="10">
        <v>567</v>
      </c>
      <c r="G53" s="6">
        <f t="shared" si="2"/>
        <v>935</v>
      </c>
      <c r="H53" s="31">
        <v>90</v>
      </c>
      <c r="I53" s="24"/>
      <c r="J53" s="25"/>
      <c r="K53" s="26"/>
      <c r="L53" s="26"/>
      <c r="M53" s="26"/>
      <c r="N53" s="26"/>
      <c r="O53" s="26"/>
      <c r="P53" s="26"/>
      <c r="Q53" s="26"/>
      <c r="R53" s="26"/>
      <c r="S53" s="26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</row>
    <row r="54" spans="1:50" ht="28.5" customHeight="1">
      <c r="A54" s="15" t="s">
        <v>183</v>
      </c>
      <c r="B54" s="8" t="s">
        <v>302</v>
      </c>
      <c r="C54" s="22" t="s">
        <v>5</v>
      </c>
      <c r="D54" s="44" t="s">
        <v>320</v>
      </c>
      <c r="E54" s="9">
        <v>1007</v>
      </c>
      <c r="F54" s="10">
        <v>1010</v>
      </c>
      <c r="G54" s="6">
        <f t="shared" si="2"/>
        <v>2017</v>
      </c>
      <c r="H54" s="31">
        <v>136</v>
      </c>
      <c r="I54" s="24"/>
      <c r="J54" s="25"/>
      <c r="K54" s="26"/>
      <c r="L54" s="26"/>
      <c r="M54" s="26"/>
      <c r="N54" s="26"/>
      <c r="O54" s="26"/>
      <c r="P54" s="26"/>
      <c r="Q54" s="26"/>
      <c r="R54" s="26"/>
      <c r="S54" s="26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</row>
    <row r="55" spans="1:50" ht="28.5" customHeight="1">
      <c r="A55" s="15" t="s">
        <v>185</v>
      </c>
      <c r="B55" s="8" t="s">
        <v>184</v>
      </c>
      <c r="C55" s="22" t="s">
        <v>78</v>
      </c>
      <c r="D55" s="44" t="s">
        <v>320</v>
      </c>
      <c r="E55" s="9">
        <v>1222</v>
      </c>
      <c r="F55" s="10">
        <v>1409</v>
      </c>
      <c r="G55" s="6">
        <f t="shared" si="2"/>
        <v>2631</v>
      </c>
      <c r="H55" s="31">
        <v>220</v>
      </c>
      <c r="I55" s="24"/>
      <c r="J55" s="25"/>
      <c r="K55" s="26"/>
      <c r="L55" s="28"/>
      <c r="M55" s="26"/>
      <c r="N55" s="26"/>
      <c r="O55" s="26"/>
      <c r="P55" s="26"/>
      <c r="Q55" s="26"/>
      <c r="R55" s="26"/>
      <c r="S55" s="26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</row>
    <row r="56" spans="1:50" ht="28.5" customHeight="1">
      <c r="A56" s="15" t="s">
        <v>186</v>
      </c>
      <c r="B56" s="8" t="s">
        <v>187</v>
      </c>
      <c r="C56" s="22" t="s">
        <v>76</v>
      </c>
      <c r="D56" s="44" t="s">
        <v>320</v>
      </c>
      <c r="E56" s="9">
        <v>1345</v>
      </c>
      <c r="F56" s="10">
        <v>832</v>
      </c>
      <c r="G56" s="6">
        <f t="shared" si="2"/>
        <v>2177</v>
      </c>
      <c r="H56" s="31">
        <v>358</v>
      </c>
      <c r="I56" s="24"/>
      <c r="J56" s="25"/>
      <c r="K56" s="26"/>
      <c r="L56" s="26"/>
      <c r="M56" s="26"/>
      <c r="N56" s="26"/>
      <c r="O56" s="26"/>
      <c r="P56" s="26"/>
      <c r="Q56" s="26"/>
      <c r="R56" s="26"/>
      <c r="S56" s="26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</row>
    <row r="57" spans="1:50" ht="28.5" customHeight="1">
      <c r="A57" s="15" t="s">
        <v>188</v>
      </c>
      <c r="B57" s="8" t="s">
        <v>190</v>
      </c>
      <c r="C57" s="22" t="s">
        <v>62</v>
      </c>
      <c r="D57" s="44" t="s">
        <v>320</v>
      </c>
      <c r="E57" s="9">
        <v>367</v>
      </c>
      <c r="F57" s="10">
        <v>839</v>
      </c>
      <c r="G57" s="6">
        <f t="shared" si="2"/>
        <v>1206</v>
      </c>
      <c r="H57" s="31">
        <v>11</v>
      </c>
      <c r="I57" s="24"/>
      <c r="J57" s="25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</row>
    <row r="58" spans="1:50" ht="28.5" customHeight="1">
      <c r="A58" s="15" t="s">
        <v>189</v>
      </c>
      <c r="B58" s="8" t="s">
        <v>191</v>
      </c>
      <c r="C58" s="22" t="s">
        <v>61</v>
      </c>
      <c r="D58" s="44" t="s">
        <v>320</v>
      </c>
      <c r="E58" s="9">
        <v>1166</v>
      </c>
      <c r="F58" s="10">
        <v>1213</v>
      </c>
      <c r="G58" s="6">
        <f t="shared" si="2"/>
        <v>2379</v>
      </c>
      <c r="H58" s="31">
        <v>185</v>
      </c>
      <c r="I58" s="24"/>
      <c r="J58" s="25"/>
      <c r="K58" s="26"/>
      <c r="L58" s="26"/>
      <c r="M58" s="26"/>
      <c r="N58" s="26"/>
      <c r="O58" s="26"/>
      <c r="P58" s="26"/>
      <c r="Q58" s="26"/>
      <c r="R58" s="26"/>
      <c r="S58" s="26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</row>
    <row r="59" spans="1:50" ht="28.5" customHeight="1">
      <c r="A59" s="15" t="s">
        <v>193</v>
      </c>
      <c r="B59" s="8" t="s">
        <v>194</v>
      </c>
      <c r="C59" s="22" t="s">
        <v>92</v>
      </c>
      <c r="D59" s="44" t="s">
        <v>320</v>
      </c>
      <c r="E59" s="9">
        <v>3021</v>
      </c>
      <c r="F59" s="10">
        <v>8943</v>
      </c>
      <c r="G59" s="6">
        <f t="shared" si="2"/>
        <v>11964</v>
      </c>
      <c r="H59" s="31">
        <v>756</v>
      </c>
      <c r="I59" s="24"/>
      <c r="J59" s="25"/>
      <c r="K59" s="26"/>
      <c r="L59" s="26"/>
      <c r="M59" s="26"/>
      <c r="N59" s="26"/>
      <c r="O59" s="26"/>
      <c r="P59" s="26"/>
      <c r="Q59" s="26"/>
      <c r="R59" s="26"/>
      <c r="S59" s="26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</row>
    <row r="60" spans="1:50" ht="28.5" customHeight="1">
      <c r="A60" s="15" t="s">
        <v>195</v>
      </c>
      <c r="B60" s="8" t="s">
        <v>326</v>
      </c>
      <c r="C60" s="22" t="s">
        <v>91</v>
      </c>
      <c r="D60" s="44" t="s">
        <v>320</v>
      </c>
      <c r="E60" s="9">
        <v>1668</v>
      </c>
      <c r="F60" s="10">
        <v>2515</v>
      </c>
      <c r="G60" s="6">
        <f t="shared" si="2"/>
        <v>4183</v>
      </c>
      <c r="H60" s="31">
        <v>55</v>
      </c>
      <c r="I60" s="24"/>
      <c r="J60" s="25"/>
      <c r="K60" s="26"/>
      <c r="L60" s="26"/>
      <c r="M60" s="26"/>
      <c r="N60" s="26"/>
      <c r="O60" s="26"/>
      <c r="P60" s="26"/>
      <c r="Q60" s="26"/>
      <c r="R60" s="26"/>
      <c r="S60" s="26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</row>
    <row r="61" spans="1:50" ht="28.5" customHeight="1">
      <c r="A61" s="15" t="s">
        <v>196</v>
      </c>
      <c r="B61" s="8" t="s">
        <v>207</v>
      </c>
      <c r="C61" s="22" t="s">
        <v>87</v>
      </c>
      <c r="D61" s="44" t="s">
        <v>320</v>
      </c>
      <c r="E61" s="9">
        <v>1532</v>
      </c>
      <c r="F61" s="10">
        <v>3822</v>
      </c>
      <c r="G61" s="6">
        <f t="shared" si="2"/>
        <v>5354</v>
      </c>
      <c r="H61" s="31">
        <v>409</v>
      </c>
      <c r="I61" s="24"/>
      <c r="J61" s="25">
        <f>SUM(G19:G22)</f>
        <v>4371</v>
      </c>
      <c r="K61" s="26"/>
      <c r="L61" s="26"/>
      <c r="M61" s="26"/>
      <c r="N61" s="26"/>
      <c r="O61" s="26"/>
      <c r="P61" s="26"/>
      <c r="Q61" s="26"/>
      <c r="R61" s="26"/>
      <c r="S61" s="26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</row>
    <row r="62" spans="1:50" ht="28.5" customHeight="1">
      <c r="A62" s="15" t="s">
        <v>197</v>
      </c>
      <c r="B62" s="8" t="s">
        <v>198</v>
      </c>
      <c r="C62" s="22" t="s">
        <v>89</v>
      </c>
      <c r="D62" s="44" t="s">
        <v>320</v>
      </c>
      <c r="E62" s="9">
        <v>926</v>
      </c>
      <c r="F62" s="10">
        <v>1525</v>
      </c>
      <c r="G62" s="6">
        <f t="shared" si="2"/>
        <v>2451</v>
      </c>
      <c r="H62" s="31">
        <v>155</v>
      </c>
      <c r="I62" s="24"/>
      <c r="J62" s="25"/>
      <c r="K62" s="26"/>
      <c r="L62" s="26"/>
      <c r="M62" s="26"/>
      <c r="N62" s="26"/>
      <c r="O62" s="26"/>
      <c r="P62" s="26"/>
      <c r="Q62" s="26"/>
      <c r="R62" s="26"/>
      <c r="S62" s="26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</row>
    <row r="63" spans="1:50" ht="28.5" customHeight="1">
      <c r="A63" s="15" t="s">
        <v>200</v>
      </c>
      <c r="B63" s="8" t="s">
        <v>199</v>
      </c>
      <c r="C63" s="22" t="s">
        <v>88</v>
      </c>
      <c r="D63" s="44" t="s">
        <v>320</v>
      </c>
      <c r="E63" s="9">
        <v>730</v>
      </c>
      <c r="F63" s="10">
        <v>521</v>
      </c>
      <c r="G63" s="6">
        <f t="shared" si="2"/>
        <v>1251</v>
      </c>
      <c r="H63" s="31">
        <v>81</v>
      </c>
      <c r="I63" s="24"/>
      <c r="J63" s="25"/>
      <c r="K63" s="26"/>
      <c r="L63" s="26"/>
      <c r="M63" s="26"/>
      <c r="N63" s="26"/>
      <c r="O63" s="26"/>
      <c r="P63" s="26"/>
      <c r="Q63" s="26"/>
      <c r="R63" s="26"/>
      <c r="S63" s="26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</row>
    <row r="64" spans="1:50" ht="28.5" customHeight="1">
      <c r="A64" s="15" t="s">
        <v>201</v>
      </c>
      <c r="B64" s="8" t="s">
        <v>202</v>
      </c>
      <c r="C64" s="22" t="s">
        <v>81</v>
      </c>
      <c r="D64" s="44" t="s">
        <v>320</v>
      </c>
      <c r="E64" s="9">
        <v>1564</v>
      </c>
      <c r="F64" s="10">
        <v>1629</v>
      </c>
      <c r="G64" s="6">
        <f t="shared" si="2"/>
        <v>3193</v>
      </c>
      <c r="H64" s="31">
        <v>165</v>
      </c>
      <c r="I64" s="24"/>
      <c r="J64" s="25"/>
      <c r="K64" s="26"/>
      <c r="L64" s="26"/>
      <c r="M64" s="26"/>
      <c r="N64" s="26"/>
      <c r="O64" s="26"/>
      <c r="P64" s="26"/>
      <c r="Q64" s="26"/>
      <c r="R64" s="26"/>
      <c r="S64" s="26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</row>
    <row r="65" spans="1:50" ht="28.5" customHeight="1">
      <c r="A65" s="15" t="s">
        <v>203</v>
      </c>
      <c r="B65" s="8" t="s">
        <v>204</v>
      </c>
      <c r="C65" s="22" t="s">
        <v>82</v>
      </c>
      <c r="D65" s="44" t="s">
        <v>320</v>
      </c>
      <c r="E65" s="9">
        <v>572</v>
      </c>
      <c r="F65" s="10">
        <v>474</v>
      </c>
      <c r="G65" s="6">
        <f t="shared" si="2"/>
        <v>1046</v>
      </c>
      <c r="H65" s="31">
        <v>108</v>
      </c>
      <c r="I65" s="24"/>
      <c r="J65" s="25"/>
      <c r="K65" s="26"/>
      <c r="L65" s="26"/>
      <c r="M65" s="26"/>
      <c r="N65" s="26"/>
      <c r="O65" s="26"/>
      <c r="P65" s="26"/>
      <c r="Q65" s="26"/>
      <c r="R65" s="26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</row>
    <row r="66" spans="1:50" ht="28.5" customHeight="1">
      <c r="A66" s="15" t="s">
        <v>205</v>
      </c>
      <c r="B66" s="8" t="s">
        <v>206</v>
      </c>
      <c r="C66" s="22" t="s">
        <v>86</v>
      </c>
      <c r="D66" s="44" t="s">
        <v>320</v>
      </c>
      <c r="E66" s="9">
        <v>2664</v>
      </c>
      <c r="F66" s="10">
        <v>3692</v>
      </c>
      <c r="G66" s="6">
        <f t="shared" si="2"/>
        <v>6356</v>
      </c>
      <c r="H66" s="31">
        <v>821</v>
      </c>
      <c r="I66" s="24"/>
      <c r="J66" s="25"/>
      <c r="K66" s="26"/>
      <c r="L66" s="26"/>
      <c r="M66" s="26"/>
      <c r="N66" s="26"/>
      <c r="O66" s="26"/>
      <c r="P66" s="26"/>
      <c r="Q66" s="26"/>
      <c r="R66" s="2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</row>
    <row r="67" spans="1:50" ht="28.5" customHeight="1">
      <c r="A67" s="15" t="s">
        <v>208</v>
      </c>
      <c r="B67" s="8" t="s">
        <v>209</v>
      </c>
      <c r="C67" s="22" t="s">
        <v>90</v>
      </c>
      <c r="D67" s="44" t="s">
        <v>320</v>
      </c>
      <c r="E67" s="9">
        <v>1244</v>
      </c>
      <c r="F67" s="10">
        <v>2695</v>
      </c>
      <c r="G67" s="6">
        <f t="shared" si="2"/>
        <v>3939</v>
      </c>
      <c r="H67" s="31">
        <v>213</v>
      </c>
      <c r="I67" s="24"/>
      <c r="J67" s="25"/>
      <c r="K67" s="26"/>
      <c r="L67" s="26"/>
      <c r="M67" s="26"/>
      <c r="N67" s="26"/>
      <c r="O67" s="26"/>
      <c r="P67" s="26"/>
      <c r="Q67" s="26"/>
      <c r="R67" s="26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</row>
    <row r="68" spans="1:50" ht="28.5" customHeight="1">
      <c r="A68" s="15" t="s">
        <v>210</v>
      </c>
      <c r="B68" s="8" t="s">
        <v>211</v>
      </c>
      <c r="C68" s="22" t="s">
        <v>38</v>
      </c>
      <c r="D68" s="44" t="s">
        <v>320</v>
      </c>
      <c r="E68" s="9">
        <v>337</v>
      </c>
      <c r="F68" s="10">
        <v>1152</v>
      </c>
      <c r="G68" s="6">
        <f t="shared" si="2"/>
        <v>1489</v>
      </c>
      <c r="H68" s="31">
        <v>187</v>
      </c>
      <c r="I68" s="24"/>
      <c r="J68" s="25">
        <f>SUM(G25:G25)</f>
        <v>522</v>
      </c>
      <c r="K68" s="26"/>
      <c r="L68" s="26"/>
      <c r="M68" s="26"/>
      <c r="N68" s="26"/>
      <c r="O68" s="26"/>
      <c r="P68" s="26"/>
      <c r="Q68" s="26"/>
      <c r="R68" s="26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</row>
    <row r="69" spans="1:50" ht="27" customHeight="1">
      <c r="A69" s="15" t="s">
        <v>212</v>
      </c>
      <c r="B69" s="8" t="s">
        <v>213</v>
      </c>
      <c r="C69" s="22" t="s">
        <v>39</v>
      </c>
      <c r="D69" s="44" t="s">
        <v>320</v>
      </c>
      <c r="E69" s="9">
        <v>968</v>
      </c>
      <c r="F69" s="10">
        <v>5180</v>
      </c>
      <c r="G69" s="6">
        <f t="shared" si="2"/>
        <v>6148</v>
      </c>
      <c r="H69" s="31">
        <v>664</v>
      </c>
      <c r="I69" s="24"/>
      <c r="J69" s="25"/>
      <c r="K69" s="26"/>
      <c r="L69" s="26"/>
      <c r="M69" s="26"/>
      <c r="N69" s="26"/>
      <c r="O69" s="26"/>
      <c r="P69" s="26"/>
      <c r="Q69" s="26"/>
      <c r="R69" s="26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</row>
    <row r="70" spans="1:50" ht="27" customHeight="1">
      <c r="A70" s="15" t="s">
        <v>215</v>
      </c>
      <c r="B70" s="8" t="s">
        <v>214</v>
      </c>
      <c r="C70" s="22" t="s">
        <v>34</v>
      </c>
      <c r="D70" s="44" t="s">
        <v>320</v>
      </c>
      <c r="E70" s="9">
        <v>292</v>
      </c>
      <c r="F70" s="10">
        <v>662</v>
      </c>
      <c r="G70" s="6">
        <f t="shared" si="2"/>
        <v>954</v>
      </c>
      <c r="H70" s="31">
        <v>115</v>
      </c>
      <c r="I70" s="24"/>
      <c r="J70" s="25"/>
      <c r="K70" s="26"/>
      <c r="L70" s="26"/>
      <c r="M70" s="26"/>
      <c r="N70" s="26"/>
      <c r="O70" s="26"/>
      <c r="P70" s="26"/>
      <c r="Q70" s="26"/>
      <c r="R70" s="26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</row>
    <row r="71" spans="1:50" ht="27" customHeight="1">
      <c r="A71" s="15" t="s">
        <v>216</v>
      </c>
      <c r="B71" s="8" t="s">
        <v>217</v>
      </c>
      <c r="C71" s="22" t="s">
        <v>35</v>
      </c>
      <c r="D71" s="44" t="s">
        <v>320</v>
      </c>
      <c r="E71" s="9">
        <v>1035</v>
      </c>
      <c r="F71" s="10">
        <v>695</v>
      </c>
      <c r="G71" s="6">
        <f t="shared" si="2"/>
        <v>1730</v>
      </c>
      <c r="H71" s="31">
        <v>188</v>
      </c>
      <c r="I71" s="24"/>
      <c r="J71" s="25"/>
      <c r="K71" s="26"/>
      <c r="L71" s="26"/>
      <c r="M71" s="26"/>
      <c r="N71" s="26"/>
      <c r="O71" s="26"/>
      <c r="P71" s="26"/>
      <c r="Q71" s="26"/>
      <c r="R71" s="26"/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</row>
    <row r="72" spans="1:50" ht="27.95" customHeight="1">
      <c r="A72" s="15" t="s">
        <v>218</v>
      </c>
      <c r="B72" s="8" t="s">
        <v>219</v>
      </c>
      <c r="C72" s="22" t="s">
        <v>37</v>
      </c>
      <c r="D72" s="44" t="s">
        <v>320</v>
      </c>
      <c r="E72" s="9">
        <v>872</v>
      </c>
      <c r="F72" s="10">
        <v>964</v>
      </c>
      <c r="G72" s="6">
        <f t="shared" si="2"/>
        <v>1836</v>
      </c>
      <c r="H72" s="31">
        <v>247</v>
      </c>
      <c r="I72" s="24"/>
      <c r="J72" s="25"/>
      <c r="K72" s="26"/>
      <c r="L72" s="26"/>
      <c r="M72" s="26"/>
      <c r="N72" s="26"/>
      <c r="O72" s="26"/>
      <c r="P72" s="26"/>
      <c r="Q72" s="26"/>
      <c r="R72" s="26"/>
      <c r="S72" s="26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</row>
    <row r="73" spans="1:50" ht="27.95" customHeight="1">
      <c r="A73" s="15" t="s">
        <v>220</v>
      </c>
      <c r="B73" s="8" t="s">
        <v>221</v>
      </c>
      <c r="C73" s="22" t="s">
        <v>36</v>
      </c>
      <c r="D73" s="44" t="s">
        <v>320</v>
      </c>
      <c r="E73" s="9">
        <v>895</v>
      </c>
      <c r="F73" s="10">
        <v>833</v>
      </c>
      <c r="G73" s="6">
        <f t="shared" si="2"/>
        <v>1728</v>
      </c>
      <c r="H73" s="31">
        <v>259</v>
      </c>
      <c r="I73" s="24"/>
      <c r="J73" s="25"/>
      <c r="K73" s="26"/>
      <c r="L73" s="26"/>
      <c r="M73" s="26"/>
      <c r="N73" s="26"/>
      <c r="O73" s="26"/>
      <c r="P73" s="26"/>
      <c r="Q73" s="26"/>
      <c r="R73" s="26"/>
      <c r="S73" s="26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1:50" ht="27.95" customHeight="1">
      <c r="A74" s="15" t="s">
        <v>222</v>
      </c>
      <c r="B74" s="8" t="s">
        <v>223</v>
      </c>
      <c r="C74" s="22" t="s">
        <v>31</v>
      </c>
      <c r="D74" s="44" t="s">
        <v>320</v>
      </c>
      <c r="E74" s="9">
        <v>706</v>
      </c>
      <c r="F74" s="10">
        <v>934</v>
      </c>
      <c r="G74" s="6">
        <f t="shared" si="2"/>
        <v>1640</v>
      </c>
      <c r="H74" s="31">
        <v>180</v>
      </c>
      <c r="I74" s="24"/>
      <c r="J74" s="25"/>
      <c r="K74" s="26"/>
      <c r="L74" s="26"/>
      <c r="M74" s="26"/>
      <c r="N74" s="26"/>
      <c r="O74" s="26"/>
      <c r="P74" s="26"/>
      <c r="Q74" s="26"/>
      <c r="R74" s="26"/>
      <c r="S74" s="26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</row>
    <row r="75" spans="1:50" ht="27.95" customHeight="1">
      <c r="A75" s="15" t="s">
        <v>224</v>
      </c>
      <c r="B75" s="8" t="s">
        <v>225</v>
      </c>
      <c r="C75" s="22" t="s">
        <v>60</v>
      </c>
      <c r="D75" s="44" t="s">
        <v>320</v>
      </c>
      <c r="E75" s="9">
        <v>443</v>
      </c>
      <c r="F75" s="10">
        <v>1166</v>
      </c>
      <c r="G75" s="6">
        <f t="shared" si="2"/>
        <v>1609</v>
      </c>
      <c r="H75" s="31">
        <v>67</v>
      </c>
      <c r="I75" s="24"/>
      <c r="J75" s="25"/>
      <c r="K75" s="26"/>
      <c r="L75" s="26"/>
      <c r="M75" s="26"/>
      <c r="N75" s="26"/>
      <c r="O75" s="26"/>
      <c r="P75" s="26"/>
      <c r="Q75" s="26"/>
      <c r="R75" s="26"/>
      <c r="S75" s="26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</row>
    <row r="76" spans="1:50" ht="27.95" customHeight="1">
      <c r="A76" s="15" t="s">
        <v>226</v>
      </c>
      <c r="B76" s="8" t="s">
        <v>40</v>
      </c>
      <c r="C76" s="22" t="s">
        <v>41</v>
      </c>
      <c r="D76" s="44" t="s">
        <v>320</v>
      </c>
      <c r="E76" s="9">
        <v>404</v>
      </c>
      <c r="F76" s="10">
        <v>513</v>
      </c>
      <c r="G76" s="6">
        <f t="shared" si="2"/>
        <v>917</v>
      </c>
      <c r="H76" s="31">
        <v>146</v>
      </c>
      <c r="I76" s="24"/>
      <c r="J76" s="25" t="e">
        <f>SUM(#REF!)</f>
        <v>#REF!</v>
      </c>
      <c r="K76" s="26"/>
      <c r="L76" s="26"/>
      <c r="M76" s="26"/>
      <c r="N76" s="26"/>
      <c r="O76" s="26"/>
      <c r="P76" s="26"/>
      <c r="Q76" s="26"/>
      <c r="R76" s="26"/>
      <c r="S76" s="26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</row>
    <row r="77" spans="1:50" ht="27.95" customHeight="1">
      <c r="A77" s="15" t="s">
        <v>227</v>
      </c>
      <c r="B77" s="8" t="s">
        <v>42</v>
      </c>
      <c r="C77" s="22" t="s">
        <v>43</v>
      </c>
      <c r="D77" s="44" t="s">
        <v>320</v>
      </c>
      <c r="E77" s="9">
        <v>227</v>
      </c>
      <c r="F77" s="10">
        <v>248</v>
      </c>
      <c r="G77" s="6">
        <f t="shared" si="2"/>
        <v>475</v>
      </c>
      <c r="H77" s="31">
        <v>50</v>
      </c>
      <c r="I77" s="24"/>
      <c r="J77" s="25"/>
      <c r="K77" s="26"/>
      <c r="L77" s="26"/>
      <c r="M77" s="26"/>
      <c r="N77" s="26"/>
      <c r="O77" s="26"/>
      <c r="P77" s="26"/>
      <c r="Q77" s="26"/>
      <c r="R77" s="26"/>
      <c r="S77" s="26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</row>
    <row r="78" spans="1:50" ht="27.95" customHeight="1">
      <c r="A78" s="15" t="s">
        <v>228</v>
      </c>
      <c r="B78" s="8" t="s">
        <v>44</v>
      </c>
      <c r="C78" s="22" t="s">
        <v>45</v>
      </c>
      <c r="D78" s="44" t="s">
        <v>320</v>
      </c>
      <c r="E78" s="9">
        <v>236</v>
      </c>
      <c r="F78" s="10">
        <v>625</v>
      </c>
      <c r="G78" s="6">
        <f t="shared" si="2"/>
        <v>861</v>
      </c>
      <c r="H78" s="31">
        <v>49</v>
      </c>
      <c r="I78" s="24"/>
      <c r="J78" s="25"/>
      <c r="K78" s="26"/>
      <c r="L78" s="26"/>
      <c r="M78" s="26"/>
      <c r="N78" s="26"/>
      <c r="O78" s="26"/>
      <c r="P78" s="26"/>
      <c r="Q78" s="26"/>
      <c r="R78" s="26"/>
      <c r="S78" s="26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</row>
    <row r="79" spans="1:50" ht="27.95" customHeight="1">
      <c r="A79" s="15" t="s">
        <v>232</v>
      </c>
      <c r="B79" s="8" t="s">
        <v>46</v>
      </c>
      <c r="C79" s="22" t="s">
        <v>47</v>
      </c>
      <c r="D79" s="44" t="s">
        <v>320</v>
      </c>
      <c r="E79" s="9">
        <v>397</v>
      </c>
      <c r="F79" s="10">
        <v>470</v>
      </c>
      <c r="G79" s="6">
        <f t="shared" ref="G79:G95" si="3">E79+F79</f>
        <v>867</v>
      </c>
      <c r="H79" s="31">
        <v>40</v>
      </c>
      <c r="I79" s="24"/>
      <c r="J79" s="25"/>
      <c r="K79" s="26"/>
      <c r="L79" s="26"/>
      <c r="M79" s="26"/>
      <c r="N79" s="26"/>
      <c r="O79" s="26"/>
      <c r="P79" s="26"/>
      <c r="Q79" s="26"/>
      <c r="R79" s="26"/>
      <c r="S79" s="26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</row>
    <row r="80" spans="1:50" ht="27.95" customHeight="1">
      <c r="A80" s="15" t="s">
        <v>233</v>
      </c>
      <c r="B80" s="8" t="s">
        <v>234</v>
      </c>
      <c r="C80" s="22" t="s">
        <v>121</v>
      </c>
      <c r="D80" s="44" t="s">
        <v>320</v>
      </c>
      <c r="E80" s="9">
        <v>528</v>
      </c>
      <c r="F80" s="10">
        <v>1390</v>
      </c>
      <c r="G80" s="6">
        <f t="shared" si="3"/>
        <v>1918</v>
      </c>
      <c r="H80" s="31">
        <v>99</v>
      </c>
      <c r="I80" s="24"/>
      <c r="J80" s="25"/>
      <c r="K80" s="26"/>
      <c r="L80" s="26"/>
      <c r="M80" s="26"/>
      <c r="N80" s="26"/>
      <c r="O80" s="26"/>
      <c r="P80" s="26"/>
      <c r="Q80" s="26"/>
      <c r="R80" s="26"/>
      <c r="S80" s="26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</row>
    <row r="81" spans="1:50" ht="27.95" customHeight="1">
      <c r="A81" s="15" t="s">
        <v>235</v>
      </c>
      <c r="B81" s="8" t="s">
        <v>236</v>
      </c>
      <c r="C81" s="22" t="s">
        <v>120</v>
      </c>
      <c r="D81" s="44" t="s">
        <v>320</v>
      </c>
      <c r="E81" s="9">
        <v>1054</v>
      </c>
      <c r="F81" s="10">
        <v>1269</v>
      </c>
      <c r="G81" s="6">
        <f t="shared" si="3"/>
        <v>2323</v>
      </c>
      <c r="H81" s="31">
        <v>237</v>
      </c>
      <c r="I81" s="24"/>
      <c r="J81" s="25"/>
      <c r="K81" s="26"/>
      <c r="L81" s="26"/>
      <c r="M81" s="26"/>
      <c r="N81" s="26"/>
      <c r="O81" s="26"/>
      <c r="P81" s="26"/>
      <c r="Q81" s="26"/>
      <c r="R81" s="26"/>
      <c r="S81" s="26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</row>
    <row r="82" spans="1:50" ht="27.95" customHeight="1">
      <c r="A82" s="15" t="s">
        <v>240</v>
      </c>
      <c r="B82" s="8" t="s">
        <v>237</v>
      </c>
      <c r="C82" s="22" t="s">
        <v>108</v>
      </c>
      <c r="D82" s="44" t="s">
        <v>320</v>
      </c>
      <c r="E82" s="9">
        <v>763</v>
      </c>
      <c r="F82" s="10">
        <v>666</v>
      </c>
      <c r="G82" s="6">
        <f t="shared" si="3"/>
        <v>1429</v>
      </c>
      <c r="H82" s="31">
        <v>48</v>
      </c>
      <c r="I82" s="24"/>
      <c r="J82" s="25">
        <f>SUM(G26:G28)</f>
        <v>2648</v>
      </c>
      <c r="K82" s="26"/>
      <c r="L82" s="26"/>
      <c r="M82" s="26"/>
      <c r="N82" s="26"/>
      <c r="O82" s="26"/>
      <c r="P82" s="26"/>
      <c r="Q82" s="26"/>
      <c r="R82" s="26"/>
      <c r="S82" s="26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</row>
    <row r="83" spans="1:50" ht="27.95" customHeight="1">
      <c r="A83" s="15" t="s">
        <v>238</v>
      </c>
      <c r="B83" s="20" t="s">
        <v>253</v>
      </c>
      <c r="C83" s="22" t="s">
        <v>111</v>
      </c>
      <c r="D83" s="44" t="s">
        <v>320</v>
      </c>
      <c r="E83" s="9">
        <v>412</v>
      </c>
      <c r="F83" s="10">
        <v>833</v>
      </c>
      <c r="G83" s="6">
        <f t="shared" si="3"/>
        <v>1245</v>
      </c>
      <c r="H83" s="31">
        <v>65</v>
      </c>
      <c r="I83" s="24"/>
      <c r="J83" s="25"/>
      <c r="K83" s="26"/>
      <c r="L83" s="26"/>
      <c r="M83" s="26"/>
      <c r="N83" s="26"/>
      <c r="O83" s="26"/>
      <c r="P83" s="26"/>
      <c r="Q83" s="26"/>
      <c r="R83" s="26"/>
      <c r="S83" s="26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</row>
    <row r="84" spans="1:50" ht="27.95" customHeight="1">
      <c r="A84" s="15" t="s">
        <v>239</v>
      </c>
      <c r="B84" s="8" t="s">
        <v>245</v>
      </c>
      <c r="C84" s="22" t="s">
        <v>114</v>
      </c>
      <c r="D84" s="44" t="s">
        <v>320</v>
      </c>
      <c r="E84" s="9">
        <v>729</v>
      </c>
      <c r="F84" s="10">
        <v>1333</v>
      </c>
      <c r="G84" s="6">
        <f t="shared" si="3"/>
        <v>2062</v>
      </c>
      <c r="H84" s="31">
        <v>74</v>
      </c>
      <c r="I84" s="24"/>
      <c r="J84" s="25"/>
      <c r="K84" s="26"/>
      <c r="L84" s="26"/>
      <c r="M84" s="26"/>
      <c r="N84" s="26"/>
      <c r="O84" s="26"/>
      <c r="P84" s="26"/>
      <c r="Q84" s="26"/>
      <c r="R84" s="26"/>
      <c r="S84" s="26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</row>
    <row r="85" spans="1:50" ht="27.95" customHeight="1">
      <c r="A85" s="15" t="s">
        <v>244</v>
      </c>
      <c r="B85" s="8" t="s">
        <v>247</v>
      </c>
      <c r="C85" s="22" t="s">
        <v>119</v>
      </c>
      <c r="D85" s="44" t="s">
        <v>320</v>
      </c>
      <c r="E85" s="9">
        <v>983</v>
      </c>
      <c r="F85" s="10">
        <v>891</v>
      </c>
      <c r="G85" s="6">
        <f t="shared" si="3"/>
        <v>1874</v>
      </c>
      <c r="H85" s="31">
        <v>149</v>
      </c>
      <c r="I85" s="24"/>
      <c r="J85" s="25"/>
      <c r="K85" s="26"/>
      <c r="L85" s="26"/>
      <c r="M85" s="26"/>
      <c r="N85" s="26"/>
      <c r="O85" s="26"/>
      <c r="P85" s="26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</row>
    <row r="86" spans="1:50" ht="27.95" customHeight="1">
      <c r="A86" s="15" t="s">
        <v>246</v>
      </c>
      <c r="B86" s="8" t="s">
        <v>327</v>
      </c>
      <c r="C86" s="22" t="s">
        <v>116</v>
      </c>
      <c r="D86" s="44" t="s">
        <v>320</v>
      </c>
      <c r="E86" s="9">
        <v>102</v>
      </c>
      <c r="F86" s="10">
        <v>1492</v>
      </c>
      <c r="G86" s="6">
        <f t="shared" si="3"/>
        <v>1594</v>
      </c>
      <c r="H86" s="31">
        <v>39</v>
      </c>
      <c r="I86" s="24"/>
      <c r="J86" s="25"/>
      <c r="K86" s="26"/>
      <c r="L86" s="26"/>
      <c r="M86" s="26"/>
      <c r="N86" s="26"/>
      <c r="O86" s="26"/>
      <c r="P86" s="2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</row>
    <row r="87" spans="1:50" ht="27.95" customHeight="1">
      <c r="A87" s="15" t="s">
        <v>248</v>
      </c>
      <c r="B87" s="8" t="s">
        <v>250</v>
      </c>
      <c r="C87" s="22" t="s">
        <v>96</v>
      </c>
      <c r="D87" s="44" t="s">
        <v>320</v>
      </c>
      <c r="E87" s="9">
        <v>1681</v>
      </c>
      <c r="F87" s="10">
        <v>2898</v>
      </c>
      <c r="G87" s="6">
        <f t="shared" si="3"/>
        <v>4579</v>
      </c>
      <c r="H87" s="31">
        <v>425</v>
      </c>
      <c r="I87" s="24"/>
      <c r="J87" s="25"/>
      <c r="K87" s="26"/>
      <c r="L87" s="26"/>
      <c r="M87" s="26"/>
      <c r="N87" s="26"/>
      <c r="O87" s="26"/>
      <c r="P87" s="26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</row>
    <row r="88" spans="1:50" ht="27.95" customHeight="1">
      <c r="A88" s="15" t="s">
        <v>251</v>
      </c>
      <c r="B88" s="8" t="s">
        <v>255</v>
      </c>
      <c r="C88" s="22" t="s">
        <v>80</v>
      </c>
      <c r="D88" s="44" t="s">
        <v>320</v>
      </c>
      <c r="E88" s="9">
        <v>2165</v>
      </c>
      <c r="F88" s="10">
        <v>3541</v>
      </c>
      <c r="G88" s="6">
        <f t="shared" si="3"/>
        <v>5706</v>
      </c>
      <c r="H88" s="31">
        <v>484</v>
      </c>
      <c r="I88" s="24"/>
      <c r="J88" s="25"/>
      <c r="K88" s="26"/>
      <c r="L88" s="26"/>
      <c r="M88" s="26"/>
      <c r="N88" s="26"/>
      <c r="O88" s="26"/>
      <c r="P88" s="26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</row>
    <row r="89" spans="1:50" ht="27.95" customHeight="1">
      <c r="A89" s="15" t="s">
        <v>252</v>
      </c>
      <c r="B89" s="8" t="s">
        <v>257</v>
      </c>
      <c r="C89" s="22" t="s">
        <v>95</v>
      </c>
      <c r="D89" s="44" t="s">
        <v>320</v>
      </c>
      <c r="E89" s="9">
        <v>2285</v>
      </c>
      <c r="F89" s="10">
        <v>1795</v>
      </c>
      <c r="G89" s="6">
        <f t="shared" si="3"/>
        <v>4080</v>
      </c>
      <c r="H89" s="31">
        <v>220</v>
      </c>
      <c r="I89" s="24"/>
      <c r="J89" s="25" t="e">
        <f>SUM(#REF!)</f>
        <v>#REF!</v>
      </c>
      <c r="K89" s="26"/>
      <c r="L89" s="26"/>
      <c r="M89" s="26"/>
      <c r="N89" s="26"/>
      <c r="O89" s="26"/>
      <c r="P89" s="26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</row>
    <row r="90" spans="1:50" ht="27.95" customHeight="1">
      <c r="A90" s="15" t="s">
        <v>254</v>
      </c>
      <c r="B90" s="8" t="s">
        <v>259</v>
      </c>
      <c r="C90" s="22" t="s">
        <v>94</v>
      </c>
      <c r="D90" s="44" t="s">
        <v>320</v>
      </c>
      <c r="E90" s="9">
        <v>624</v>
      </c>
      <c r="F90" s="10">
        <v>1119</v>
      </c>
      <c r="G90" s="6">
        <f t="shared" si="3"/>
        <v>1743</v>
      </c>
      <c r="H90" s="31">
        <v>126</v>
      </c>
      <c r="I90" s="24"/>
      <c r="J90" s="25"/>
      <c r="K90" s="26"/>
      <c r="L90" s="26"/>
      <c r="M90" s="26"/>
      <c r="N90" s="26"/>
      <c r="O90" s="26"/>
      <c r="P90" s="26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</row>
    <row r="91" spans="1:50" ht="27.95" customHeight="1">
      <c r="A91" s="15" t="s">
        <v>256</v>
      </c>
      <c r="B91" s="8" t="s">
        <v>261</v>
      </c>
      <c r="C91" s="22" t="s">
        <v>97</v>
      </c>
      <c r="D91" s="44" t="s">
        <v>320</v>
      </c>
      <c r="E91" s="9">
        <v>3116</v>
      </c>
      <c r="F91" s="10">
        <v>4738</v>
      </c>
      <c r="G91" s="6">
        <f t="shared" si="3"/>
        <v>7854</v>
      </c>
      <c r="H91" s="31">
        <v>648</v>
      </c>
      <c r="I91" s="24"/>
      <c r="J91" s="25"/>
      <c r="K91" s="26"/>
      <c r="L91" s="26"/>
      <c r="M91" s="26"/>
      <c r="N91" s="26"/>
      <c r="O91" s="26"/>
      <c r="P91" s="26"/>
      <c r="Q91" s="26"/>
      <c r="R91" s="26"/>
      <c r="S91" s="26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</row>
    <row r="92" spans="1:50" ht="27.95" customHeight="1">
      <c r="A92" s="15" t="s">
        <v>335</v>
      </c>
      <c r="B92" s="8" t="s">
        <v>98</v>
      </c>
      <c r="C92" s="22" t="s">
        <v>99</v>
      </c>
      <c r="D92" s="44" t="s">
        <v>320</v>
      </c>
      <c r="E92" s="9">
        <v>181</v>
      </c>
      <c r="F92" s="10">
        <v>612</v>
      </c>
      <c r="G92" s="6">
        <f t="shared" si="3"/>
        <v>793</v>
      </c>
      <c r="H92" s="31">
        <v>68</v>
      </c>
      <c r="I92" s="24"/>
      <c r="J92" s="25"/>
      <c r="K92" s="26"/>
      <c r="L92" s="26"/>
      <c r="M92" s="26"/>
      <c r="N92" s="26"/>
      <c r="O92" s="26"/>
      <c r="P92" s="26"/>
      <c r="Q92" s="26"/>
      <c r="R92" s="26"/>
      <c r="S92" s="26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</row>
    <row r="93" spans="1:50" ht="27.95" customHeight="1">
      <c r="A93" s="15" t="s">
        <v>258</v>
      </c>
      <c r="B93" s="8" t="s">
        <v>324</v>
      </c>
      <c r="C93" s="22" t="s">
        <v>93</v>
      </c>
      <c r="D93" s="44" t="s">
        <v>320</v>
      </c>
      <c r="E93" s="9">
        <v>706</v>
      </c>
      <c r="F93" s="10">
        <v>1636</v>
      </c>
      <c r="G93" s="6">
        <f t="shared" si="3"/>
        <v>2342</v>
      </c>
      <c r="H93" s="31">
        <v>104</v>
      </c>
      <c r="I93" s="24"/>
      <c r="J93" s="25"/>
      <c r="K93" s="26"/>
      <c r="L93" s="26"/>
      <c r="M93" s="26"/>
      <c r="N93" s="26"/>
      <c r="O93" s="26"/>
      <c r="P93" s="26"/>
      <c r="Q93" s="26"/>
      <c r="R93" s="26"/>
      <c r="S93" s="26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</row>
    <row r="94" spans="1:50" s="14" customFormat="1" ht="27.95" customHeight="1">
      <c r="A94" s="15" t="s">
        <v>260</v>
      </c>
      <c r="B94" s="8" t="s">
        <v>264</v>
      </c>
      <c r="C94" s="22" t="s">
        <v>100</v>
      </c>
      <c r="D94" s="44" t="s">
        <v>320</v>
      </c>
      <c r="E94" s="9">
        <v>1403</v>
      </c>
      <c r="F94" s="10">
        <v>1905</v>
      </c>
      <c r="G94" s="6">
        <f t="shared" si="3"/>
        <v>3308</v>
      </c>
      <c r="H94" s="31">
        <v>165</v>
      </c>
      <c r="I94" s="24"/>
      <c r="J94" s="25">
        <f>SUM(G30:G35)</f>
        <v>5276</v>
      </c>
      <c r="K94" s="26"/>
      <c r="L94" s="26"/>
      <c r="M94" s="26"/>
      <c r="N94" s="26"/>
      <c r="O94" s="26"/>
      <c r="P94" s="26"/>
      <c r="Q94" s="26"/>
      <c r="R94" s="26"/>
      <c r="S94" s="26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</row>
    <row r="95" spans="1:50" s="14" customFormat="1" ht="27.95" customHeight="1">
      <c r="A95" s="15" t="s">
        <v>262</v>
      </c>
      <c r="B95" s="8" t="s">
        <v>266</v>
      </c>
      <c r="C95" s="22" t="s">
        <v>101</v>
      </c>
      <c r="D95" s="44" t="s">
        <v>320</v>
      </c>
      <c r="E95" s="9">
        <v>819</v>
      </c>
      <c r="F95" s="10">
        <v>2144</v>
      </c>
      <c r="G95" s="6">
        <f t="shared" si="3"/>
        <v>2963</v>
      </c>
      <c r="H95" s="31">
        <v>233</v>
      </c>
      <c r="I95" s="24"/>
      <c r="J95" s="25"/>
      <c r="K95" s="26"/>
      <c r="L95" s="26"/>
      <c r="M95" s="26"/>
      <c r="N95" s="26"/>
      <c r="O95" s="26"/>
      <c r="P95" s="26"/>
      <c r="Q95" s="26"/>
      <c r="R95" s="26"/>
      <c r="S95" s="26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</row>
    <row r="96" spans="1:50" s="14" customFormat="1" ht="27.95" customHeight="1">
      <c r="A96" s="49" t="s">
        <v>267</v>
      </c>
      <c r="B96" s="50" t="s">
        <v>268</v>
      </c>
      <c r="C96" s="51" t="s">
        <v>102</v>
      </c>
      <c r="D96" s="44" t="s">
        <v>320</v>
      </c>
      <c r="E96" s="53">
        <v>373</v>
      </c>
      <c r="F96" s="54">
        <v>1427</v>
      </c>
      <c r="G96" s="55">
        <f t="shared" ref="G96:G107" si="4">E96+F96</f>
        <v>1800</v>
      </c>
      <c r="H96" s="31">
        <v>31</v>
      </c>
      <c r="I96" s="24"/>
      <c r="J96" s="25" t="e">
        <f>SUM(#REF!)</f>
        <v>#REF!</v>
      </c>
      <c r="K96" s="26"/>
      <c r="L96" s="26"/>
      <c r="M96" s="26"/>
      <c r="N96" s="26"/>
      <c r="O96" s="26"/>
      <c r="P96" s="26"/>
      <c r="Q96" s="26"/>
      <c r="R96" s="26"/>
      <c r="S96" s="2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</row>
    <row r="97" spans="1:50" s="14" customFormat="1" ht="27.95" customHeight="1">
      <c r="A97" s="49" t="s">
        <v>269</v>
      </c>
      <c r="B97" s="50" t="s">
        <v>270</v>
      </c>
      <c r="C97" s="51" t="s">
        <v>103</v>
      </c>
      <c r="D97" s="44" t="s">
        <v>320</v>
      </c>
      <c r="E97" s="53">
        <v>343</v>
      </c>
      <c r="F97" s="54">
        <v>459</v>
      </c>
      <c r="G97" s="55">
        <f t="shared" si="4"/>
        <v>802</v>
      </c>
      <c r="H97" s="31">
        <v>34</v>
      </c>
      <c r="I97" s="24"/>
      <c r="J97" s="25"/>
      <c r="K97" s="26"/>
      <c r="L97" s="26"/>
      <c r="M97" s="26"/>
      <c r="N97" s="26"/>
      <c r="O97" s="26"/>
      <c r="P97" s="26"/>
      <c r="Q97" s="26"/>
      <c r="R97" s="26"/>
      <c r="S97" s="26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</row>
    <row r="98" spans="1:50" s="14" customFormat="1" ht="27.95" customHeight="1">
      <c r="A98" s="49" t="s">
        <v>271</v>
      </c>
      <c r="B98" s="50" t="s">
        <v>272</v>
      </c>
      <c r="C98" s="51" t="s">
        <v>106</v>
      </c>
      <c r="D98" s="44" t="s">
        <v>320</v>
      </c>
      <c r="E98" s="53">
        <v>563</v>
      </c>
      <c r="F98" s="54">
        <v>227</v>
      </c>
      <c r="G98" s="55">
        <f t="shared" si="4"/>
        <v>790</v>
      </c>
      <c r="H98" s="31">
        <v>48</v>
      </c>
      <c r="I98" s="24"/>
      <c r="J98" s="25"/>
      <c r="K98" s="26"/>
      <c r="L98" s="26"/>
      <c r="M98" s="26"/>
      <c r="N98" s="26"/>
      <c r="O98" s="26"/>
      <c r="P98" s="26"/>
      <c r="Q98" s="26"/>
      <c r="R98" s="26"/>
      <c r="S98" s="26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</row>
    <row r="99" spans="1:50" ht="27.95" customHeight="1">
      <c r="A99" s="85" t="s">
        <v>229</v>
      </c>
      <c r="B99" s="86" t="s">
        <v>117</v>
      </c>
      <c r="C99" s="87" t="s">
        <v>118</v>
      </c>
      <c r="D99" s="88" t="s">
        <v>353</v>
      </c>
      <c r="E99" s="89">
        <v>552</v>
      </c>
      <c r="F99" s="90">
        <v>690</v>
      </c>
      <c r="G99" s="91">
        <f t="shared" ref="G99:G105" si="5">E99+F99</f>
        <v>1242</v>
      </c>
      <c r="H99" s="31">
        <v>167</v>
      </c>
      <c r="I99" s="24"/>
      <c r="J99" s="25"/>
      <c r="K99" s="26"/>
      <c r="L99" s="26"/>
      <c r="M99" s="26"/>
      <c r="N99" s="26"/>
      <c r="O99" s="26"/>
      <c r="P99" s="26"/>
      <c r="Q99" s="26"/>
      <c r="R99" s="26"/>
      <c r="S99" s="26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</row>
    <row r="100" spans="1:50" ht="27.95" customHeight="1">
      <c r="A100" s="85" t="s">
        <v>230</v>
      </c>
      <c r="B100" s="86" t="s">
        <v>231</v>
      </c>
      <c r="C100" s="87" t="s">
        <v>115</v>
      </c>
      <c r="D100" s="88" t="s">
        <v>353</v>
      </c>
      <c r="E100" s="89">
        <v>3916</v>
      </c>
      <c r="F100" s="90">
        <v>7532</v>
      </c>
      <c r="G100" s="91">
        <f t="shared" si="5"/>
        <v>11448</v>
      </c>
      <c r="H100" s="31">
        <v>885</v>
      </c>
      <c r="I100" s="24"/>
      <c r="J100" s="25"/>
      <c r="K100" s="26"/>
      <c r="L100" s="26"/>
      <c r="M100" s="26"/>
      <c r="N100" s="26"/>
      <c r="O100" s="26"/>
      <c r="P100" s="26"/>
      <c r="Q100" s="26"/>
      <c r="R100" s="26"/>
      <c r="S100" s="26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</row>
    <row r="101" spans="1:50" ht="27.95" customHeight="1">
      <c r="A101" s="85" t="s">
        <v>241</v>
      </c>
      <c r="B101" s="86" t="s">
        <v>325</v>
      </c>
      <c r="C101" s="87" t="s">
        <v>107</v>
      </c>
      <c r="D101" s="88" t="s">
        <v>353</v>
      </c>
      <c r="E101" s="89">
        <v>1546</v>
      </c>
      <c r="F101" s="90">
        <v>1779</v>
      </c>
      <c r="G101" s="91">
        <f t="shared" si="5"/>
        <v>3325</v>
      </c>
      <c r="H101" s="31">
        <v>159</v>
      </c>
      <c r="I101" s="24"/>
      <c r="J101" s="25"/>
      <c r="K101" s="26"/>
      <c r="L101" s="26"/>
      <c r="M101" s="26"/>
      <c r="N101" s="26"/>
      <c r="O101" s="26"/>
      <c r="P101" s="26"/>
      <c r="Q101" s="26"/>
      <c r="R101" s="26"/>
      <c r="S101" s="26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</row>
    <row r="102" spans="1:50" ht="27.95" customHeight="1">
      <c r="A102" s="85" t="s">
        <v>242</v>
      </c>
      <c r="B102" s="93" t="s">
        <v>123</v>
      </c>
      <c r="C102" s="87" t="s">
        <v>124</v>
      </c>
      <c r="D102" s="88" t="s">
        <v>353</v>
      </c>
      <c r="E102" s="89">
        <v>405</v>
      </c>
      <c r="F102" s="90">
        <v>615</v>
      </c>
      <c r="G102" s="91">
        <f t="shared" si="5"/>
        <v>1020</v>
      </c>
      <c r="H102" s="31">
        <v>25</v>
      </c>
      <c r="I102" s="24"/>
      <c r="J102" s="25"/>
      <c r="K102" s="26"/>
      <c r="L102" s="26"/>
      <c r="M102" s="26"/>
      <c r="N102" s="26"/>
      <c r="O102" s="26"/>
      <c r="P102" s="26"/>
      <c r="Q102" s="26"/>
      <c r="R102" s="26"/>
      <c r="S102" s="26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</row>
    <row r="103" spans="1:50" ht="27.95" customHeight="1">
      <c r="A103" s="85" t="s">
        <v>249</v>
      </c>
      <c r="B103" s="86" t="s">
        <v>112</v>
      </c>
      <c r="C103" s="87" t="s">
        <v>113</v>
      </c>
      <c r="D103" s="88" t="s">
        <v>353</v>
      </c>
      <c r="E103" s="89">
        <v>473</v>
      </c>
      <c r="F103" s="90">
        <v>529</v>
      </c>
      <c r="G103" s="91">
        <f t="shared" si="5"/>
        <v>1002</v>
      </c>
      <c r="H103" s="31">
        <v>46</v>
      </c>
      <c r="I103" s="24"/>
      <c r="J103" s="25" t="e">
        <f>SUM(#REF!)</f>
        <v>#REF!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</row>
    <row r="104" spans="1:50" s="14" customFormat="1" ht="27.95" customHeight="1">
      <c r="A104" s="85" t="s">
        <v>263</v>
      </c>
      <c r="B104" s="86" t="s">
        <v>243</v>
      </c>
      <c r="C104" s="87" t="s">
        <v>122</v>
      </c>
      <c r="D104" s="88" t="s">
        <v>353</v>
      </c>
      <c r="E104" s="89">
        <v>932</v>
      </c>
      <c r="F104" s="90">
        <v>2077</v>
      </c>
      <c r="G104" s="91">
        <f t="shared" si="5"/>
        <v>3009</v>
      </c>
      <c r="H104" s="31">
        <v>186</v>
      </c>
      <c r="I104" s="24"/>
      <c r="J104" s="25"/>
      <c r="K104" s="26"/>
      <c r="L104" s="26"/>
      <c r="M104" s="26"/>
      <c r="N104" s="26"/>
      <c r="O104" s="26"/>
      <c r="P104" s="26"/>
      <c r="Q104" s="26"/>
      <c r="R104" s="26"/>
      <c r="S104" s="26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</row>
    <row r="105" spans="1:50" s="14" customFormat="1" ht="27.95" customHeight="1">
      <c r="A105" s="85" t="s">
        <v>265</v>
      </c>
      <c r="B105" s="86" t="s">
        <v>109</v>
      </c>
      <c r="C105" s="87" t="s">
        <v>110</v>
      </c>
      <c r="D105" s="88" t="s">
        <v>353</v>
      </c>
      <c r="E105" s="89">
        <v>707</v>
      </c>
      <c r="F105" s="90">
        <v>980</v>
      </c>
      <c r="G105" s="91">
        <f t="shared" si="5"/>
        <v>1687</v>
      </c>
      <c r="H105" s="31">
        <v>164</v>
      </c>
      <c r="I105" s="24"/>
      <c r="J105" s="25"/>
      <c r="K105" s="26"/>
      <c r="L105" s="26"/>
      <c r="M105" s="26"/>
      <c r="N105" s="26"/>
      <c r="O105" s="26"/>
      <c r="P105" s="26"/>
      <c r="Q105" s="26"/>
      <c r="R105" s="26"/>
      <c r="S105" s="26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</row>
    <row r="106" spans="1:50" s="14" customFormat="1" ht="27.95" customHeight="1">
      <c r="A106" s="85" t="s">
        <v>273</v>
      </c>
      <c r="B106" s="86" t="s">
        <v>274</v>
      </c>
      <c r="C106" s="87" t="s">
        <v>105</v>
      </c>
      <c r="D106" s="88" t="s">
        <v>353</v>
      </c>
      <c r="E106" s="89">
        <v>531</v>
      </c>
      <c r="F106" s="90">
        <v>750</v>
      </c>
      <c r="G106" s="91">
        <f t="shared" si="4"/>
        <v>1281</v>
      </c>
      <c r="H106" s="31">
        <v>55</v>
      </c>
      <c r="I106" s="24"/>
      <c r="J106" s="25"/>
      <c r="K106" s="26"/>
      <c r="L106" s="26"/>
      <c r="M106" s="26"/>
      <c r="N106" s="26"/>
      <c r="O106" s="26"/>
      <c r="P106" s="26"/>
      <c r="Q106" s="26"/>
      <c r="R106" s="26"/>
      <c r="S106" s="26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</row>
    <row r="107" spans="1:50" ht="27.95" customHeight="1" thickBot="1">
      <c r="A107" s="85" t="s">
        <v>276</v>
      </c>
      <c r="B107" s="86" t="s">
        <v>275</v>
      </c>
      <c r="C107" s="87" t="s">
        <v>104</v>
      </c>
      <c r="D107" s="88" t="s">
        <v>353</v>
      </c>
      <c r="E107" s="89">
        <v>982</v>
      </c>
      <c r="F107" s="90">
        <v>2275</v>
      </c>
      <c r="G107" s="92">
        <f t="shared" si="4"/>
        <v>3257</v>
      </c>
      <c r="H107" s="31">
        <v>148</v>
      </c>
      <c r="I107" s="24"/>
      <c r="J107" s="25"/>
      <c r="K107" s="26"/>
      <c r="L107" s="26"/>
      <c r="M107" s="26"/>
      <c r="N107" s="26"/>
      <c r="O107" s="26"/>
      <c r="P107" s="26"/>
      <c r="Q107" s="26"/>
      <c r="R107" s="26"/>
      <c r="S107" s="26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</row>
    <row r="108" spans="1:50" ht="13.5" customHeight="1" thickTop="1"/>
  </sheetData>
  <mergeCells count="18">
    <mergeCell ref="M15:N15"/>
    <mergeCell ref="A1:C1"/>
    <mergeCell ref="E1:F1"/>
    <mergeCell ref="I2:O2"/>
    <mergeCell ref="M10:N10"/>
    <mergeCell ref="L11:N11"/>
    <mergeCell ref="L12:L13"/>
    <mergeCell ref="M12:N12"/>
    <mergeCell ref="M13:N13"/>
    <mergeCell ref="M14:N14"/>
    <mergeCell ref="I3:P3"/>
    <mergeCell ref="O8:Q8"/>
    <mergeCell ref="O9:S9"/>
    <mergeCell ref="M5:N5"/>
    <mergeCell ref="M8:N8"/>
    <mergeCell ref="M9:N9"/>
    <mergeCell ref="L4:N4"/>
    <mergeCell ref="O7:R7"/>
  </mergeCells>
  <phoneticPr fontId="13"/>
  <conditionalFormatting sqref="A2:I2 P2:T2">
    <cfRule type="cellIs" dxfId="4" priority="4" stopIfTrue="1" operator="lessThan">
      <formula>0</formula>
    </cfRule>
  </conditionalFormatting>
  <conditionalFormatting sqref="E3:F3 H3 L4 G4:G107 L6:O7 I20:J107 M52:O52 L55">
    <cfRule type="cellIs" dxfId="3" priority="6" stopIfTrue="1" operator="lessThan">
      <formula>0</formula>
    </cfRule>
  </conditionalFormatting>
  <conditionalFormatting sqref="J15:J19">
    <cfRule type="cellIs" dxfId="2" priority="2" stopIfTrue="1" operator="lessThan">
      <formula>0</formula>
    </cfRule>
  </conditionalFormatting>
  <conditionalFormatting sqref="L5:M5 L8:M10 P11:Q11 L11:N12 O12:Q12 L13:O13 L14:N15">
    <cfRule type="cellIs" dxfId="1" priority="3" stopIfTrue="1" operator="lessThan">
      <formula>0</formula>
    </cfRule>
  </conditionalFormatting>
  <conditionalFormatting sqref="O8:O9">
    <cfRule type="cellIs" dxfId="0" priority="1" stopIfTrue="1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12" scale="35" orientation="portrait" r:id="rId1"/>
  <headerFooter>
    <oddFooter>&amp;C&amp;"ヒラギノ角ゴ ProN W3,Regular"&amp;12&amp;K000000&amp;P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尼崎市</vt:lpstr>
      <vt:lpstr>尼崎市!Print_Area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2025-09-03T03:38:05Z</cp:lastPrinted>
  <dcterms:created xsi:type="dcterms:W3CDTF">2024-07-16T02:31:05Z</dcterms:created>
  <dcterms:modified xsi:type="dcterms:W3CDTF">2025-10-04T01:40:51Z</dcterms:modified>
</cp:coreProperties>
</file>