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F:\部数表\"/>
    </mc:Choice>
  </mc:AlternateContent>
  <xr:revisionPtr revIDLastSave="0" documentId="8_{1E42F3BF-3AC8-487F-A97B-53791BC7B1C4}" xr6:coauthVersionLast="47" xr6:coauthVersionMax="47" xr10:uidLastSave="{00000000-0000-0000-0000-000000000000}"/>
  <bookViews>
    <workbookView xWindow="-120" yWindow="-120" windowWidth="29040" windowHeight="15840" xr2:uid="{5B0BB853-9A07-4F43-ABFF-D6BB302F35A4}"/>
  </bookViews>
  <sheets>
    <sheet name="伊丹市" sheetId="7" r:id="rId1"/>
  </sheets>
  <definedNames>
    <definedName name="_xlnm.Print_Area" localSheetId="0">伊丹市!$A$1:$AI$77</definedName>
  </definedNames>
  <calcPr calcId="191029"/>
</workbook>
</file>

<file path=xl/calcChain.xml><?xml version="1.0" encoding="utf-8"?>
<calcChain xmlns="http://schemas.openxmlformats.org/spreadsheetml/2006/main">
  <c r="J14" i="7" l="1"/>
  <c r="L9" i="7"/>
  <c r="J9" i="7"/>
  <c r="L6" i="7"/>
  <c r="J11" i="7"/>
  <c r="G57" i="7"/>
  <c r="H3" i="7"/>
  <c r="G39" i="7"/>
  <c r="F3" i="7"/>
  <c r="E3" i="7"/>
  <c r="G33" i="7"/>
  <c r="G67" i="7"/>
  <c r="G43" i="7"/>
  <c r="G28" i="7"/>
  <c r="G21" i="7"/>
  <c r="G32" i="7"/>
  <c r="G58" i="7"/>
  <c r="G63" i="7"/>
  <c r="G62" i="7"/>
  <c r="G61" i="7"/>
  <c r="G18" i="7"/>
  <c r="G51" i="7"/>
  <c r="G50" i="7"/>
  <c r="G9" i="7"/>
  <c r="G26" i="7"/>
  <c r="G16" i="7"/>
  <c r="G53" i="7"/>
  <c r="G42" i="7"/>
  <c r="G11" i="7"/>
  <c r="G52" i="7"/>
  <c r="G34" i="7"/>
  <c r="G54" i="7"/>
  <c r="G24" i="7"/>
  <c r="G69" i="7"/>
  <c r="G68" i="7"/>
  <c r="G40" i="7"/>
  <c r="G59" i="7"/>
  <c r="G45" i="7"/>
  <c r="G30" i="7"/>
  <c r="G13" i="7"/>
  <c r="G47" i="7"/>
  <c r="G56" i="7"/>
  <c r="G29" i="7"/>
  <c r="G49" i="7"/>
  <c r="G37" i="7"/>
  <c r="G7" i="7"/>
  <c r="G31" i="7"/>
  <c r="G44" i="7"/>
  <c r="G64" i="7"/>
  <c r="G15" i="7"/>
  <c r="G19" i="7"/>
  <c r="G70" i="7"/>
  <c r="G46" i="7"/>
  <c r="G60" i="7"/>
  <c r="G23" i="7"/>
  <c r="G55" i="7"/>
  <c r="G41" i="7"/>
  <c r="G73" i="7"/>
  <c r="G6" i="7"/>
  <c r="J6" i="7"/>
  <c r="G22" i="7"/>
  <c r="G36" i="7"/>
  <c r="G71" i="7"/>
  <c r="G38" i="7"/>
  <c r="G27" i="7"/>
  <c r="G25" i="7"/>
  <c r="G12" i="7"/>
  <c r="G72" i="7"/>
  <c r="G17" i="7"/>
  <c r="G35" i="7"/>
  <c r="G20" i="7"/>
  <c r="G8" i="7"/>
  <c r="G10" i="7"/>
  <c r="G4" i="7"/>
  <c r="G14" i="7"/>
  <c r="G48" i="7"/>
  <c r="J73" i="7"/>
  <c r="J55" i="7"/>
  <c r="G5" i="7"/>
  <c r="G66" i="7"/>
  <c r="G65" i="7"/>
  <c r="J66" i="7"/>
  <c r="J54" i="7"/>
  <c r="G3" i="7"/>
  <c r="F1" i="7"/>
  <c r="J17" i="7"/>
</calcChain>
</file>

<file path=xl/sharedStrings.xml><?xml version="1.0" encoding="utf-8"?>
<sst xmlns="http://schemas.openxmlformats.org/spreadsheetml/2006/main" count="334" uniqueCount="262">
  <si>
    <t>区番号</t>
  </si>
  <si>
    <t>町名</t>
  </si>
  <si>
    <t>ﾖﾐｶﾞﾅ</t>
  </si>
  <si>
    <t>配布ランク</t>
  </si>
  <si>
    <t>事業所数　　　　　　　(左記に含みません)</t>
  </si>
  <si>
    <t>32</t>
    <phoneticPr fontId="12"/>
  </si>
  <si>
    <t>33</t>
    <phoneticPr fontId="12"/>
  </si>
  <si>
    <t>35</t>
    <phoneticPr fontId="12"/>
  </si>
  <si>
    <t>40</t>
    <phoneticPr fontId="12"/>
  </si>
  <si>
    <t>41</t>
    <phoneticPr fontId="12"/>
  </si>
  <si>
    <t>42</t>
    <phoneticPr fontId="12"/>
  </si>
  <si>
    <t>43</t>
    <phoneticPr fontId="12"/>
  </si>
  <si>
    <t>44</t>
    <phoneticPr fontId="12"/>
  </si>
  <si>
    <t>45</t>
    <phoneticPr fontId="12"/>
  </si>
  <si>
    <t>48</t>
    <phoneticPr fontId="12"/>
  </si>
  <si>
    <t>49</t>
    <phoneticPr fontId="12"/>
  </si>
  <si>
    <t>50</t>
    <phoneticPr fontId="12"/>
  </si>
  <si>
    <t>51</t>
    <phoneticPr fontId="12"/>
  </si>
  <si>
    <t>52</t>
    <phoneticPr fontId="12"/>
  </si>
  <si>
    <t>53</t>
    <phoneticPr fontId="12"/>
  </si>
  <si>
    <t>54</t>
    <phoneticPr fontId="12"/>
  </si>
  <si>
    <t>55</t>
    <phoneticPr fontId="12"/>
  </si>
  <si>
    <t>56</t>
    <phoneticPr fontId="12"/>
  </si>
  <si>
    <t>57</t>
    <phoneticPr fontId="12"/>
  </si>
  <si>
    <t>58</t>
    <phoneticPr fontId="12"/>
  </si>
  <si>
    <t>59</t>
    <phoneticPr fontId="12"/>
  </si>
  <si>
    <t>60</t>
    <phoneticPr fontId="12"/>
  </si>
  <si>
    <t>項目</t>
    <rPh sb="0" eb="2">
      <t>コウモク</t>
    </rPh>
    <phoneticPr fontId="16"/>
  </si>
  <si>
    <t>配布ランク</t>
    <rPh sb="0" eb="2">
      <t>ハイフ</t>
    </rPh>
    <phoneticPr fontId="16"/>
  </si>
  <si>
    <t>A</t>
    <phoneticPr fontId="16"/>
  </si>
  <si>
    <t>A4サイズ以下</t>
    <rPh sb="5" eb="7">
      <t>イカ</t>
    </rPh>
    <phoneticPr fontId="16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</si>
  <si>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6"/>
  </si>
  <si>
    <t>戸建てのみ配布</t>
    <rPh sb="0" eb="2">
      <t>コダ</t>
    </rPh>
    <rPh sb="5" eb="7">
      <t>ハイフ</t>
    </rPh>
    <phoneticPr fontId="16"/>
  </si>
  <si>
    <t>円</t>
    <rPh sb="0" eb="1">
      <t>エン</t>
    </rPh>
    <phoneticPr fontId="16"/>
  </si>
  <si>
    <t>B4/A3</t>
    <phoneticPr fontId="16"/>
  </si>
  <si>
    <t>その他の変形サイズ</t>
    <rPh sb="2" eb="3">
      <t>タ</t>
    </rPh>
    <rPh sb="4" eb="6">
      <t>ヘンケイ</t>
    </rPh>
    <phoneticPr fontId="16"/>
  </si>
  <si>
    <t>応相談</t>
    <rPh sb="0" eb="3">
      <t>オウソウダン</t>
    </rPh>
    <phoneticPr fontId="16"/>
  </si>
  <si>
    <t>■その他のオプション■</t>
    <rPh sb="3" eb="4">
      <t>タ</t>
    </rPh>
    <phoneticPr fontId="16"/>
  </si>
  <si>
    <t>チラシ印刷</t>
    <rPh sb="3" eb="5">
      <t>インサツ</t>
    </rPh>
    <phoneticPr fontId="16"/>
  </si>
  <si>
    <t>A4以下：2.5円～/1枚</t>
    <rPh sb="2" eb="4">
      <t>イカ</t>
    </rPh>
    <rPh sb="8" eb="9">
      <t>エン</t>
    </rPh>
    <rPh sb="12" eb="13">
      <t>マイ</t>
    </rPh>
    <phoneticPr fontId="16"/>
  </si>
  <si>
    <t>B4以上：3.5円～/1枚</t>
    <rPh sb="2" eb="4">
      <t>イジョウ</t>
    </rPh>
    <rPh sb="8" eb="9">
      <t>エン</t>
    </rPh>
    <rPh sb="12" eb="13">
      <t>マイ</t>
    </rPh>
    <phoneticPr fontId="16"/>
  </si>
  <si>
    <t>チラシデザイン</t>
    <phoneticPr fontId="16"/>
  </si>
  <si>
    <t>1原稿9,800円～</t>
    <rPh sb="1" eb="3">
      <t>ゲンコウ</t>
    </rPh>
    <rPh sb="8" eb="9">
      <t>エン</t>
    </rPh>
    <phoneticPr fontId="16"/>
  </si>
  <si>
    <t>配布難物件の特別配布</t>
    <rPh sb="0" eb="2">
      <t>ハイフ</t>
    </rPh>
    <rPh sb="2" eb="3">
      <t>ナン</t>
    </rPh>
    <rPh sb="3" eb="5">
      <t>ブッケン</t>
    </rPh>
    <rPh sb="6" eb="8">
      <t>トクベツ</t>
    </rPh>
    <rPh sb="8" eb="10">
      <t>ハイフ</t>
    </rPh>
    <phoneticPr fontId="16"/>
  </si>
  <si>
    <t>A</t>
    <phoneticPr fontId="12"/>
  </si>
  <si>
    <t>※事業所のみの配布はお受けしておりませんが、通常配布にオプションとして加算して配布することが可能です。</t>
    <phoneticPr fontId="15"/>
  </si>
  <si>
    <t>34</t>
    <phoneticPr fontId="12"/>
  </si>
  <si>
    <t>一戸建数(a)</t>
    <phoneticPr fontId="12"/>
  </si>
  <si>
    <t>集合住宅数(b)</t>
    <phoneticPr fontId="12"/>
  </si>
  <si>
    <t>配布可能　　　世帯数 a+b</t>
    <phoneticPr fontId="12"/>
  </si>
  <si>
    <t>エリア網羅率⇒</t>
    <rPh sb="3" eb="6">
      <t>モウラリツ</t>
    </rPh>
    <phoneticPr fontId="12"/>
  </si>
  <si>
    <t>伊丹市</t>
    <rPh sb="0" eb="2">
      <t>イタミ</t>
    </rPh>
    <phoneticPr fontId="12"/>
  </si>
  <si>
    <t>荒牧</t>
    <rPh sb="0" eb="2">
      <t>アラマキ</t>
    </rPh>
    <phoneticPr fontId="12"/>
  </si>
  <si>
    <t>ｱﾗﾏｷ</t>
    <phoneticPr fontId="12"/>
  </si>
  <si>
    <t>安堂寺町</t>
    <rPh sb="0" eb="2">
      <t>アンドウ</t>
    </rPh>
    <rPh sb="2" eb="3">
      <t>テラ</t>
    </rPh>
    <rPh sb="3" eb="4">
      <t>マチ</t>
    </rPh>
    <phoneticPr fontId="12"/>
  </si>
  <si>
    <t>池尻</t>
    <rPh sb="0" eb="2">
      <t>イケジリ</t>
    </rPh>
    <phoneticPr fontId="12"/>
  </si>
  <si>
    <t>ｲｹｼﾞﾘ</t>
    <phoneticPr fontId="12"/>
  </si>
  <si>
    <t>ｲﾀﾐ</t>
    <phoneticPr fontId="12"/>
  </si>
  <si>
    <t>伊丹</t>
    <rPh sb="0" eb="2">
      <t>イタミ</t>
    </rPh>
    <phoneticPr fontId="12"/>
  </si>
  <si>
    <t>稲野町</t>
    <rPh sb="0" eb="3">
      <t>イナノチョウ</t>
    </rPh>
    <phoneticPr fontId="12"/>
  </si>
  <si>
    <t>ｲﾅﾉﾁｮｳ</t>
    <phoneticPr fontId="12"/>
  </si>
  <si>
    <t>鋳物師</t>
    <phoneticPr fontId="12"/>
  </si>
  <si>
    <t>梅ノ木</t>
    <rPh sb="0" eb="1">
      <t>ウメ</t>
    </rPh>
    <rPh sb="2" eb="3">
      <t>キ</t>
    </rPh>
    <phoneticPr fontId="12"/>
  </si>
  <si>
    <t>ｳﾒﾉｷ</t>
    <phoneticPr fontId="12"/>
  </si>
  <si>
    <t>大鹿</t>
    <rPh sb="0" eb="2">
      <t>オオジカ</t>
    </rPh>
    <phoneticPr fontId="12"/>
  </si>
  <si>
    <t>ｵｵｼｶ</t>
    <phoneticPr fontId="12"/>
  </si>
  <si>
    <t>大野</t>
    <rPh sb="0" eb="2">
      <t>オオノ</t>
    </rPh>
    <phoneticPr fontId="12"/>
  </si>
  <si>
    <t>ｵｵﾉ</t>
    <phoneticPr fontId="12"/>
  </si>
  <si>
    <t>荻野</t>
    <rPh sb="0" eb="2">
      <t>オギノ</t>
    </rPh>
    <phoneticPr fontId="12"/>
  </si>
  <si>
    <t>ｵｷﾞﾉ</t>
    <phoneticPr fontId="12"/>
  </si>
  <si>
    <t>奥畑</t>
    <rPh sb="0" eb="2">
      <t>オクハタ</t>
    </rPh>
    <phoneticPr fontId="12"/>
  </si>
  <si>
    <t>柏木町</t>
    <rPh sb="0" eb="2">
      <t>カシワギ</t>
    </rPh>
    <rPh sb="2" eb="3">
      <t>マチ</t>
    </rPh>
    <phoneticPr fontId="12"/>
  </si>
  <si>
    <t>春日丘</t>
    <rPh sb="0" eb="3">
      <t>カスガオカ</t>
    </rPh>
    <phoneticPr fontId="12"/>
  </si>
  <si>
    <t>ｶｽｶﾞｵｶ</t>
    <phoneticPr fontId="12"/>
  </si>
  <si>
    <t>北伊丹</t>
    <rPh sb="0" eb="3">
      <t>キタイタミ</t>
    </rPh>
    <phoneticPr fontId="12"/>
  </si>
  <si>
    <t>ｷﾀｲﾀﾐ</t>
    <phoneticPr fontId="12"/>
  </si>
  <si>
    <t>北園</t>
    <rPh sb="0" eb="2">
      <t>キタゾノ</t>
    </rPh>
    <phoneticPr fontId="12"/>
  </si>
  <si>
    <t>北野</t>
    <rPh sb="0" eb="2">
      <t>キタノ</t>
    </rPh>
    <phoneticPr fontId="12"/>
  </si>
  <si>
    <t>ｷﾀﾉ</t>
    <phoneticPr fontId="12"/>
  </si>
  <si>
    <t>北本町</t>
    <rPh sb="0" eb="3">
      <t>キタホンマチ</t>
    </rPh>
    <phoneticPr fontId="12"/>
  </si>
  <si>
    <t>ｷﾀﾎﾝﾏﾁ</t>
    <phoneticPr fontId="12"/>
  </si>
  <si>
    <t>行基町</t>
    <rPh sb="0" eb="2">
      <t>ギョウキ</t>
    </rPh>
    <rPh sb="2" eb="3">
      <t>マチ</t>
    </rPh>
    <phoneticPr fontId="12"/>
  </si>
  <si>
    <t>ｷﾞｮｳｷﾞﾁｮｳ</t>
    <phoneticPr fontId="12"/>
  </si>
  <si>
    <t>口酒井</t>
    <rPh sb="0" eb="3">
      <t>クチサカイ</t>
    </rPh>
    <phoneticPr fontId="12"/>
  </si>
  <si>
    <t>ｸﾁｻｶｲ</t>
    <phoneticPr fontId="12"/>
  </si>
  <si>
    <t>車塚</t>
    <rPh sb="0" eb="2">
      <t>クルマツカ</t>
    </rPh>
    <phoneticPr fontId="12"/>
  </si>
  <si>
    <t>ｸﾙﾏﾂﾞｶ</t>
    <phoneticPr fontId="12"/>
  </si>
  <si>
    <t>昆陽</t>
    <rPh sb="0" eb="2">
      <t>コンヨウ</t>
    </rPh>
    <phoneticPr fontId="12"/>
  </si>
  <si>
    <t>昆陽池</t>
    <rPh sb="0" eb="2">
      <t>コンヨウ</t>
    </rPh>
    <rPh sb="2" eb="3">
      <t>イケ</t>
    </rPh>
    <phoneticPr fontId="12"/>
  </si>
  <si>
    <t>昆陽泉町</t>
    <rPh sb="0" eb="2">
      <t>コンヨウ</t>
    </rPh>
    <rPh sb="2" eb="3">
      <t>イズミ</t>
    </rPh>
    <rPh sb="3" eb="4">
      <t>マチ</t>
    </rPh>
    <phoneticPr fontId="12"/>
  </si>
  <si>
    <t>昆陽北</t>
    <rPh sb="0" eb="2">
      <t>コンヨウ</t>
    </rPh>
    <rPh sb="2" eb="3">
      <t>キタ</t>
    </rPh>
    <phoneticPr fontId="12"/>
  </si>
  <si>
    <t>御願塚</t>
    <rPh sb="0" eb="1">
      <t>オン</t>
    </rPh>
    <rPh sb="1" eb="2">
      <t>ネガイ</t>
    </rPh>
    <rPh sb="2" eb="3">
      <t>ツカ</t>
    </rPh>
    <phoneticPr fontId="12"/>
  </si>
  <si>
    <t>桜ヶ丘</t>
    <rPh sb="0" eb="3">
      <t>サクラガオカ</t>
    </rPh>
    <phoneticPr fontId="12"/>
  </si>
  <si>
    <t>ｻｸﾗｶﾞｵｶ</t>
    <phoneticPr fontId="12"/>
  </si>
  <si>
    <t>清水</t>
    <rPh sb="0" eb="2">
      <t>シミズ</t>
    </rPh>
    <phoneticPr fontId="12"/>
  </si>
  <si>
    <t>ｼﾐｽﾞ</t>
    <phoneticPr fontId="12"/>
  </si>
  <si>
    <t>鈴原町</t>
    <rPh sb="0" eb="3">
      <t>スズハラマチ</t>
    </rPh>
    <phoneticPr fontId="12"/>
  </si>
  <si>
    <t>ｽｽﾞﾊﾗﾁｮｳ</t>
    <phoneticPr fontId="12"/>
  </si>
  <si>
    <t>千僧</t>
    <rPh sb="0" eb="1">
      <t>セン</t>
    </rPh>
    <rPh sb="1" eb="2">
      <t>ソウ</t>
    </rPh>
    <phoneticPr fontId="12"/>
  </si>
  <si>
    <t>高台</t>
    <rPh sb="0" eb="2">
      <t>タカダイ</t>
    </rPh>
    <phoneticPr fontId="12"/>
  </si>
  <si>
    <t>ﾀｶﾀﾞｲ</t>
    <phoneticPr fontId="12"/>
  </si>
  <si>
    <t>中央</t>
    <rPh sb="0" eb="2">
      <t>チュウオウ</t>
    </rPh>
    <phoneticPr fontId="12"/>
  </si>
  <si>
    <t>ﾁｭｳｵｳ</t>
    <phoneticPr fontId="12"/>
  </si>
  <si>
    <t>中野北</t>
    <rPh sb="0" eb="3">
      <t>ナカノキタ</t>
    </rPh>
    <phoneticPr fontId="12"/>
  </si>
  <si>
    <t>ﾅｶﾉｷﾀ</t>
    <phoneticPr fontId="12"/>
  </si>
  <si>
    <t>中野西</t>
    <rPh sb="0" eb="3">
      <t>ナカノニシ</t>
    </rPh>
    <phoneticPr fontId="12"/>
  </si>
  <si>
    <t>ﾅｶﾉﾆｼ</t>
    <phoneticPr fontId="12"/>
  </si>
  <si>
    <t>中野東</t>
    <rPh sb="0" eb="2">
      <t>ナカノ</t>
    </rPh>
    <rPh sb="2" eb="3">
      <t>ヒガシ</t>
    </rPh>
    <phoneticPr fontId="12"/>
  </si>
  <si>
    <t>ﾅｶﾉﾋｶﾞｼ</t>
    <phoneticPr fontId="12"/>
  </si>
  <si>
    <t>西台</t>
    <rPh sb="0" eb="2">
      <t>ニシダイ</t>
    </rPh>
    <phoneticPr fontId="12"/>
  </si>
  <si>
    <t>ﾆｼﾀﾞｲ</t>
    <phoneticPr fontId="12"/>
  </si>
  <si>
    <t>西野</t>
    <rPh sb="0" eb="2">
      <t>ニシノ</t>
    </rPh>
    <phoneticPr fontId="12"/>
  </si>
  <si>
    <t>ﾆｼﾉ</t>
    <phoneticPr fontId="12"/>
  </si>
  <si>
    <t>野間</t>
    <rPh sb="0" eb="2">
      <t>ノマ</t>
    </rPh>
    <phoneticPr fontId="12"/>
  </si>
  <si>
    <t>ﾉﾏ</t>
    <phoneticPr fontId="12"/>
  </si>
  <si>
    <t>東有岡</t>
    <rPh sb="0" eb="3">
      <t>ヒガシアリオカ</t>
    </rPh>
    <phoneticPr fontId="12"/>
  </si>
  <si>
    <t>ﾋｶﾞｼｱﾘｵｶ</t>
    <phoneticPr fontId="12"/>
  </si>
  <si>
    <t>東野</t>
    <rPh sb="0" eb="2">
      <t>ヒガシノ</t>
    </rPh>
    <phoneticPr fontId="12"/>
  </si>
  <si>
    <t>ﾋｶﾞｼﾉ</t>
    <phoneticPr fontId="12"/>
  </si>
  <si>
    <t>平松</t>
    <rPh sb="0" eb="2">
      <t>ヒラマツ</t>
    </rPh>
    <phoneticPr fontId="12"/>
  </si>
  <si>
    <t>ﾋﾗﾏﾂ</t>
    <phoneticPr fontId="12"/>
  </si>
  <si>
    <t>広畑</t>
    <rPh sb="0" eb="2">
      <t>ヒロハタ</t>
    </rPh>
    <phoneticPr fontId="12"/>
  </si>
  <si>
    <t>ﾋﾛﾊﾀ</t>
    <phoneticPr fontId="12"/>
  </si>
  <si>
    <t>船原</t>
    <rPh sb="0" eb="2">
      <t>フナハラ</t>
    </rPh>
    <phoneticPr fontId="12"/>
  </si>
  <si>
    <t>ﾌﾅﾊﾗ</t>
    <phoneticPr fontId="12"/>
  </si>
  <si>
    <t>堀池</t>
    <rPh sb="0" eb="2">
      <t>ホリイケ</t>
    </rPh>
    <phoneticPr fontId="12"/>
  </si>
  <si>
    <t>ﾎﾘｲｹ</t>
    <phoneticPr fontId="12"/>
  </si>
  <si>
    <t>松ヶ丘</t>
    <rPh sb="0" eb="3">
      <t>マツガオカ</t>
    </rPh>
    <phoneticPr fontId="12"/>
  </si>
  <si>
    <t>ﾏﾂｶﾞｵｶ</t>
    <phoneticPr fontId="12"/>
  </si>
  <si>
    <t>美鈴町</t>
    <rPh sb="0" eb="1">
      <t>ビ</t>
    </rPh>
    <rPh sb="1" eb="2">
      <t>スズ</t>
    </rPh>
    <rPh sb="2" eb="3">
      <t>マチ</t>
    </rPh>
    <phoneticPr fontId="12"/>
  </si>
  <si>
    <t>瑞ヶ丘</t>
    <rPh sb="0" eb="1">
      <t>ズイ</t>
    </rPh>
    <rPh sb="2" eb="3">
      <t>オカ</t>
    </rPh>
    <phoneticPr fontId="12"/>
  </si>
  <si>
    <t>ﾐｽﾞｶﾞｵｶ</t>
    <phoneticPr fontId="12"/>
  </si>
  <si>
    <t>瑞原</t>
    <rPh sb="0" eb="2">
      <t>ミズハラ</t>
    </rPh>
    <phoneticPr fontId="12"/>
  </si>
  <si>
    <t>ﾐｽﾞﾊﾗ</t>
    <phoneticPr fontId="12"/>
  </si>
  <si>
    <t>瑞穂町</t>
    <rPh sb="0" eb="2">
      <t>ミズホ</t>
    </rPh>
    <rPh sb="2" eb="3">
      <t>マチ</t>
    </rPh>
    <phoneticPr fontId="12"/>
  </si>
  <si>
    <t>ﾐｽﾞﾎﾁｮｳ</t>
    <phoneticPr fontId="12"/>
  </si>
  <si>
    <t>緑ヶ丘</t>
    <rPh sb="0" eb="3">
      <t>ミドリガオカ</t>
    </rPh>
    <phoneticPr fontId="12"/>
  </si>
  <si>
    <t>ﾐﾄﾞﾘｶﾞｵｶ</t>
    <phoneticPr fontId="12"/>
  </si>
  <si>
    <t>南町</t>
    <rPh sb="0" eb="2">
      <t>ミナミマチ</t>
    </rPh>
    <phoneticPr fontId="12"/>
  </si>
  <si>
    <t>ﾐﾅﾐﾏﾁ</t>
    <phoneticPr fontId="12"/>
  </si>
  <si>
    <t>南野</t>
    <rPh sb="0" eb="2">
      <t>ミナミノ</t>
    </rPh>
    <phoneticPr fontId="12"/>
  </si>
  <si>
    <t>南本町</t>
    <rPh sb="0" eb="3">
      <t>ミナミホンマチ</t>
    </rPh>
    <phoneticPr fontId="12"/>
  </si>
  <si>
    <t>ﾐﾅﾐﾎﾝﾏﾁ</t>
    <phoneticPr fontId="12"/>
  </si>
  <si>
    <t>宮ノ前</t>
    <rPh sb="0" eb="1">
      <t>ミヤ</t>
    </rPh>
    <rPh sb="2" eb="3">
      <t>マエ</t>
    </rPh>
    <phoneticPr fontId="12"/>
  </si>
  <si>
    <t>ﾐﾔﾉﾏｴ</t>
    <phoneticPr fontId="12"/>
  </si>
  <si>
    <t>森本</t>
    <rPh sb="0" eb="2">
      <t>モリモト</t>
    </rPh>
    <phoneticPr fontId="12"/>
  </si>
  <si>
    <t>ﾓﾘﾓﾄ</t>
    <phoneticPr fontId="12"/>
  </si>
  <si>
    <t>山田</t>
    <rPh sb="0" eb="2">
      <t>ヤマダ</t>
    </rPh>
    <phoneticPr fontId="12"/>
  </si>
  <si>
    <t>ﾔﾏﾀﾞ</t>
    <phoneticPr fontId="12"/>
  </si>
  <si>
    <t>若菱町</t>
    <rPh sb="0" eb="2">
      <t>ワカビシ</t>
    </rPh>
    <rPh sb="2" eb="3">
      <t>マチ</t>
    </rPh>
    <phoneticPr fontId="12"/>
  </si>
  <si>
    <t>南鈴原</t>
    <rPh sb="0" eb="3">
      <t>ミナミスズハラ</t>
    </rPh>
    <phoneticPr fontId="12"/>
  </si>
  <si>
    <t>ﾐﾅﾐｽｽﾞﾊﾗ</t>
    <phoneticPr fontId="12"/>
  </si>
  <si>
    <t>野間北</t>
    <rPh sb="0" eb="3">
      <t>ノマキタ</t>
    </rPh>
    <phoneticPr fontId="12"/>
  </si>
  <si>
    <t>ﾉﾏｷﾀ</t>
    <phoneticPr fontId="12"/>
  </si>
  <si>
    <t>桑津</t>
    <rPh sb="0" eb="2">
      <t>クワツ</t>
    </rPh>
    <phoneticPr fontId="12"/>
  </si>
  <si>
    <t>下河原</t>
    <rPh sb="0" eb="3">
      <t>シモカワラ</t>
    </rPh>
    <phoneticPr fontId="12"/>
  </si>
  <si>
    <t>ｼﾓｶﾜﾗ</t>
    <phoneticPr fontId="12"/>
  </si>
  <si>
    <t>荒牧南</t>
    <rPh sb="0" eb="2">
      <t>アラマキ</t>
    </rPh>
    <rPh sb="2" eb="3">
      <t>ミナミ</t>
    </rPh>
    <phoneticPr fontId="12"/>
  </si>
  <si>
    <t>ｱﾗﾏｷﾐﾅﾐ</t>
    <phoneticPr fontId="12"/>
  </si>
  <si>
    <t>昆陽東</t>
    <rPh sb="0" eb="3">
      <t>コンヨウヒガシ</t>
    </rPh>
    <phoneticPr fontId="12"/>
  </si>
  <si>
    <t>南野北</t>
    <rPh sb="0" eb="2">
      <t>ミナミノ</t>
    </rPh>
    <rPh sb="2" eb="3">
      <t>キタ</t>
    </rPh>
    <phoneticPr fontId="12"/>
  </si>
  <si>
    <t>ﾐﾅﾐﾉｷﾀ</t>
    <phoneticPr fontId="12"/>
  </si>
  <si>
    <t>荻野西</t>
    <rPh sb="0" eb="2">
      <t>オギノ</t>
    </rPh>
    <rPh sb="2" eb="3">
      <t>ニシ</t>
    </rPh>
    <phoneticPr fontId="12"/>
  </si>
  <si>
    <t>ｵｷﾞﾉﾆｼ</t>
    <phoneticPr fontId="12"/>
  </si>
  <si>
    <t>鴻池</t>
    <rPh sb="0" eb="2">
      <t>コウノイケ</t>
    </rPh>
    <phoneticPr fontId="12"/>
  </si>
  <si>
    <t>ｺｳﾉｲｹ</t>
    <phoneticPr fontId="12"/>
  </si>
  <si>
    <t>昆陽南</t>
    <rPh sb="0" eb="3">
      <t>コンヨウミナミ</t>
    </rPh>
    <phoneticPr fontId="12"/>
  </si>
  <si>
    <t>寺本東</t>
    <rPh sb="0" eb="2">
      <t>テラモト</t>
    </rPh>
    <rPh sb="2" eb="3">
      <t>ヒガシ</t>
    </rPh>
    <phoneticPr fontId="12"/>
  </si>
  <si>
    <t>ﾃﾗﾓﾄﾋｶﾞｼ</t>
    <phoneticPr fontId="12"/>
  </si>
  <si>
    <t>天津 藤ノ木</t>
    <rPh sb="0" eb="2">
      <t>テンシン</t>
    </rPh>
    <rPh sb="3" eb="4">
      <t>フジ</t>
    </rPh>
    <rPh sb="5" eb="6">
      <t>キ</t>
    </rPh>
    <phoneticPr fontId="12"/>
  </si>
  <si>
    <t>ﾃﾝｼﾝﾌｼﾞﾉｷ</t>
    <phoneticPr fontId="12"/>
  </si>
  <si>
    <t>北河原</t>
    <rPh sb="1" eb="3">
      <t>カワラ</t>
    </rPh>
    <phoneticPr fontId="12"/>
  </si>
  <si>
    <t>ｷﾀｶﾞﾜﾗ</t>
    <phoneticPr fontId="12"/>
  </si>
  <si>
    <t>75</t>
    <phoneticPr fontId="12"/>
  </si>
  <si>
    <t>74</t>
    <phoneticPr fontId="12"/>
  </si>
  <si>
    <t>73</t>
    <phoneticPr fontId="12"/>
  </si>
  <si>
    <t>72</t>
    <phoneticPr fontId="12"/>
  </si>
  <si>
    <t>71</t>
    <phoneticPr fontId="12"/>
  </si>
  <si>
    <t>70</t>
    <phoneticPr fontId="12"/>
  </si>
  <si>
    <t>68</t>
    <phoneticPr fontId="12"/>
  </si>
  <si>
    <t>67</t>
    <phoneticPr fontId="12"/>
  </si>
  <si>
    <t>66</t>
    <phoneticPr fontId="12"/>
  </si>
  <si>
    <t>65</t>
    <phoneticPr fontId="12"/>
  </si>
  <si>
    <t>62</t>
    <phoneticPr fontId="12"/>
  </si>
  <si>
    <t>61</t>
    <phoneticPr fontId="12"/>
  </si>
  <si>
    <t>46</t>
    <phoneticPr fontId="12"/>
  </si>
  <si>
    <t>4</t>
    <phoneticPr fontId="12"/>
  </si>
  <si>
    <t>1</t>
    <phoneticPr fontId="12"/>
  </si>
  <si>
    <t>2</t>
    <phoneticPr fontId="12"/>
  </si>
  <si>
    <t>3</t>
    <phoneticPr fontId="12"/>
  </si>
  <si>
    <t>5</t>
    <phoneticPr fontId="12"/>
  </si>
  <si>
    <t>6</t>
    <phoneticPr fontId="12"/>
  </si>
  <si>
    <t>7</t>
    <phoneticPr fontId="12"/>
  </si>
  <si>
    <t>8</t>
    <phoneticPr fontId="12"/>
  </si>
  <si>
    <t>9</t>
    <phoneticPr fontId="12"/>
  </si>
  <si>
    <t>10</t>
    <phoneticPr fontId="12"/>
  </si>
  <si>
    <t>11</t>
    <phoneticPr fontId="12"/>
  </si>
  <si>
    <t>13</t>
    <phoneticPr fontId="12"/>
  </si>
  <si>
    <t>15</t>
    <phoneticPr fontId="12"/>
  </si>
  <si>
    <t>16</t>
    <phoneticPr fontId="12"/>
  </si>
  <si>
    <t>17</t>
    <phoneticPr fontId="12"/>
  </si>
  <si>
    <t>18</t>
    <phoneticPr fontId="12"/>
  </si>
  <si>
    <t>19</t>
    <phoneticPr fontId="12"/>
  </si>
  <si>
    <t>20</t>
    <phoneticPr fontId="12"/>
  </si>
  <si>
    <t>21</t>
    <phoneticPr fontId="12"/>
  </si>
  <si>
    <t>22</t>
    <phoneticPr fontId="12"/>
  </si>
  <si>
    <t>23</t>
    <phoneticPr fontId="12"/>
  </si>
  <si>
    <t>24</t>
    <phoneticPr fontId="12"/>
  </si>
  <si>
    <t>25</t>
    <phoneticPr fontId="12"/>
  </si>
  <si>
    <t>26</t>
    <phoneticPr fontId="12"/>
  </si>
  <si>
    <t>27</t>
    <phoneticPr fontId="12"/>
  </si>
  <si>
    <t>28</t>
    <phoneticPr fontId="12"/>
  </si>
  <si>
    <t>29</t>
    <phoneticPr fontId="12"/>
  </si>
  <si>
    <t>30</t>
    <phoneticPr fontId="12"/>
  </si>
  <si>
    <t>寺本</t>
    <rPh sb="0" eb="2">
      <t>テラモト</t>
    </rPh>
    <phoneticPr fontId="12"/>
  </si>
  <si>
    <t>31</t>
    <phoneticPr fontId="12"/>
  </si>
  <si>
    <t>14</t>
    <phoneticPr fontId="12"/>
  </si>
  <si>
    <t>ｱﾝﾄﾞｳｼﾞﾁｮｳ</t>
    <phoneticPr fontId="12"/>
  </si>
  <si>
    <t>ｲﾓｼﾞ</t>
    <phoneticPr fontId="12"/>
  </si>
  <si>
    <t>ｵｸﾊﾀ</t>
    <phoneticPr fontId="12"/>
  </si>
  <si>
    <t>ｶｼﾜｷﾞﾁｮｳ</t>
    <phoneticPr fontId="12"/>
  </si>
  <si>
    <t>ｷﾀｿﾞﾉ</t>
    <phoneticPr fontId="12"/>
  </si>
  <si>
    <t>ｸﾜﾂﾞ</t>
    <phoneticPr fontId="12"/>
  </si>
  <si>
    <t>ｺﾔ</t>
    <phoneticPr fontId="12"/>
  </si>
  <si>
    <t>ｺﾔｲｹ</t>
    <phoneticPr fontId="12"/>
  </si>
  <si>
    <t>ｺﾔｲｽﾞﾐﾁｮｳ</t>
    <phoneticPr fontId="12"/>
  </si>
  <si>
    <t>ｺﾔｷﾀ</t>
    <phoneticPr fontId="12"/>
  </si>
  <si>
    <t>ｺﾔﾋｶﾞｼ</t>
    <phoneticPr fontId="12"/>
  </si>
  <si>
    <t>ｺﾔﾐﾅﾐ</t>
    <phoneticPr fontId="12"/>
  </si>
  <si>
    <t>ｺﾞｶﾞﾂﾞｶ</t>
    <phoneticPr fontId="12"/>
  </si>
  <si>
    <t>ｾﾝｿﾞ</t>
    <phoneticPr fontId="12"/>
  </si>
  <si>
    <t>ﾃﾗﾓﾄ</t>
    <phoneticPr fontId="12"/>
  </si>
  <si>
    <t>ﾐｽｽﾞﾁｮｳ</t>
    <phoneticPr fontId="12"/>
  </si>
  <si>
    <t>ﾜｶﾋﾞｼﾁｮｳ</t>
    <phoneticPr fontId="12"/>
  </si>
  <si>
    <t>47</t>
    <phoneticPr fontId="12"/>
  </si>
  <si>
    <t>12</t>
    <phoneticPr fontId="12"/>
  </si>
  <si>
    <t>63</t>
    <phoneticPr fontId="12"/>
  </si>
  <si>
    <t>64</t>
    <phoneticPr fontId="12"/>
  </si>
  <si>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6"/>
  </si>
  <si>
    <t>B地区合計配布数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6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</si>
  <si>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6"/>
  </si>
  <si>
    <t>B</t>
    <phoneticPr fontId="16"/>
  </si>
  <si>
    <t>C</t>
    <phoneticPr fontId="16"/>
  </si>
  <si>
    <t>10円/1枚</t>
    <rPh sb="2" eb="3">
      <t>エン</t>
    </rPh>
    <rPh sb="5" eb="6">
      <t>マイ</t>
    </rPh>
    <phoneticPr fontId="16"/>
  </si>
  <si>
    <t>※配布期間は14営業日</t>
    <phoneticPr fontId="16"/>
  </si>
  <si>
    <t>C地区合計配布数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6"/>
  </si>
  <si>
    <t>規定価格に＋4円</t>
    <rPh sb="0" eb="2">
      <t>キテイ</t>
    </rPh>
    <rPh sb="2" eb="4">
      <t>カカク</t>
    </rPh>
    <rPh sb="7" eb="8">
      <t>エン</t>
    </rPh>
    <phoneticPr fontId="16"/>
  </si>
  <si>
    <t>※Cエリアの戸建てのみ配布はお受けしておりません</t>
    <rPh sb="6" eb="8">
      <t>コダ</t>
    </rPh>
    <rPh sb="11" eb="13">
      <t>ハイフ</t>
    </rPh>
    <rPh sb="15" eb="16">
      <t>ウ</t>
    </rPh>
    <phoneticPr fontId="16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</si>
  <si>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6"/>
  </si>
  <si>
    <t>※片面/両面、ﾓﾉｸﾛ/ｶﾗｰにより変動</t>
    <rPh sb="1" eb="3">
      <t>カタメン</t>
    </rPh>
    <rPh sb="4" eb="6">
      <t>リョウメン</t>
    </rPh>
    <rPh sb="18" eb="20">
      <t>ヘンドウ</t>
    </rPh>
    <phoneticPr fontId="16"/>
  </si>
  <si>
    <t>上記価格に＋3円</t>
    <rPh sb="0" eb="2">
      <t>ジョウキ</t>
    </rPh>
    <rPh sb="2" eb="4">
      <t>カカク</t>
    </rPh>
    <rPh sb="7" eb="8">
      <t>エン</t>
    </rPh>
    <phoneticPr fontId="16"/>
  </si>
  <si>
    <t>伊丹市全域配布料↓</t>
    <rPh sb="0" eb="2">
      <t>イタミ</t>
    </rPh>
    <rPh sb="2" eb="3">
      <t>シ</t>
    </rPh>
    <rPh sb="3" eb="5">
      <t>ゼンイキ</t>
    </rPh>
    <rPh sb="5" eb="7">
      <t>ハイフ</t>
    </rPh>
    <rPh sb="7" eb="8">
      <t>リョウ</t>
    </rPh>
    <phoneticPr fontId="16"/>
  </si>
  <si>
    <t>■伊丹市 料金設定(価格はすべて税別)■</t>
    <rPh sb="1" eb="3">
      <t>イタミ</t>
    </rPh>
    <rPh sb="3" eb="4">
      <t>シ</t>
    </rPh>
    <rPh sb="5" eb="7">
      <t>リョウキン</t>
    </rPh>
    <rPh sb="7" eb="9">
      <t>セッテイ</t>
    </rPh>
    <rPh sb="10" eb="12">
      <t>カカク</t>
    </rPh>
    <rPh sb="16" eb="18">
      <t>ゼイベツ</t>
    </rPh>
    <phoneticPr fontId="16"/>
  </si>
  <si>
    <t>※折り加工済で納品の場合は＋1.5円</t>
    <rPh sb="1" eb="2">
      <t>オ</t>
    </rPh>
    <rPh sb="3" eb="5">
      <t>カコウ</t>
    </rPh>
    <rPh sb="5" eb="6">
      <t>スミ</t>
    </rPh>
    <rPh sb="7" eb="9">
      <t>ノウヒン</t>
    </rPh>
    <rPh sb="10" eb="12">
      <t>バアイ</t>
    </rPh>
    <rPh sb="17" eb="18">
      <t>エン</t>
    </rPh>
    <phoneticPr fontId="16"/>
  </si>
  <si>
    <t>B</t>
    <phoneticPr fontId="12"/>
  </si>
  <si>
    <t>C</t>
    <phoneticPr fontId="12"/>
  </si>
  <si>
    <t>価格：7.5円/1枚(税別)</t>
    <rPh sb="0" eb="2">
      <t>カカク</t>
    </rPh>
    <rPh sb="6" eb="7">
      <t>エン</t>
    </rPh>
    <rPh sb="9" eb="10">
      <t>マイ</t>
    </rPh>
    <rPh sb="11" eb="13">
      <t>ゼイベツ</t>
    </rPh>
    <phoneticPr fontId="16"/>
  </si>
  <si>
    <t>価格：10円/1枚(税別)</t>
    <rPh sb="0" eb="2">
      <t>カカク</t>
    </rPh>
    <rPh sb="5" eb="6">
      <t>エン</t>
    </rPh>
    <rPh sb="8" eb="9">
      <t>マイ</t>
    </rPh>
    <rPh sb="10" eb="12">
      <t>ゼイベツ</t>
    </rPh>
    <phoneticPr fontId="16"/>
  </si>
  <si>
    <r>
      <t>価格：</t>
    </r>
    <r>
      <rPr>
        <b/>
        <sz val="15.75"/>
        <rFont val="MS UI Gothic"/>
        <family val="3"/>
        <charset val="128"/>
      </rPr>
      <t>15</t>
    </r>
    <r>
      <rPr>
        <sz val="15"/>
        <color indexed="8"/>
        <rFont val="MS UI Gothic"/>
        <family val="3"/>
        <charset val="128"/>
      </rPr>
      <t>円/1枚(税別)</t>
    </r>
    <rPh sb="0" eb="2">
      <t>カカク</t>
    </rPh>
    <rPh sb="5" eb="6">
      <t>エン</t>
    </rPh>
    <rPh sb="8" eb="9">
      <t>マイ</t>
    </rPh>
    <rPh sb="10" eb="12">
      <t>ゼイベツ</t>
    </rPh>
    <phoneticPr fontId="16"/>
  </si>
  <si>
    <t>7.5円/1枚</t>
    <rPh sb="3" eb="4">
      <t>エン</t>
    </rPh>
    <rPh sb="6" eb="7">
      <t>マイ</t>
    </rPh>
    <phoneticPr fontId="16"/>
  </si>
  <si>
    <t>15円/1枚</t>
    <rPh sb="2" eb="3">
      <t>エン</t>
    </rPh>
    <rPh sb="5" eb="6">
      <t>マイ</t>
    </rPh>
    <phoneticPr fontId="16"/>
  </si>
  <si>
    <t>伊丹市 全世帯数</t>
    <rPh sb="0" eb="2">
      <t>イタミ</t>
    </rPh>
    <rPh sb="2" eb="3">
      <t>シ</t>
    </rPh>
    <rPh sb="4" eb="5">
      <t>ゼン</t>
    </rPh>
    <rPh sb="5" eb="8">
      <t>セタイスウ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</si>
</sst>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 * #,##0_ ;_ * \-#,##0_ ;_ * &quot;-&quot;_ ;_ @_ "/>
    <numFmt numFmtId="176" formatCode="#,##0&quot; &quot;;\(#,##0\)"/>
    <numFmt numFmtId="181" formatCode="#,##0_);[Red]\(#,##0\)"/>
    <numFmt numFmtId="182" formatCode="0_);[Red]\(0\)"/>
    <numFmt numFmtId="183" formatCode="#,##0_ "/>
    <numFmt numFmtId="184" formatCode="0.0%"/>
  </numFmts>
  <fonts count="42">
    <font>
      <sz val="15"/>
      <color indexed="8"/>
      <name val="MS UI Gothic"/>
      <family val="3"/>
      <charset val="128"/>
    </font>
    <font>
      <sz val="14"/>
      <color indexed="8"/>
      <name val="MS UI Gothic"/>
      <family val="3"/>
      <charset val="128"/>
    </font>
    <font>
      <sz val="16"/>
      <color indexed="8"/>
      <name val="MS UI Gothic"/>
      <family val="3"/>
      <charset val="128"/>
    </font>
    <font>
      <b/>
      <sz val="22"/>
      <color indexed="8"/>
      <name val="MS UI Gothic"/>
      <family val="3"/>
      <charset val="128"/>
    </font>
    <font>
      <sz val="11"/>
      <color indexed="8"/>
      <name val="MS UI Gothic"/>
      <family val="3"/>
      <charset val="128"/>
    </font>
    <font>
      <sz val="15"/>
      <color indexed="13"/>
      <name val="MS UI Gothic"/>
      <family val="3"/>
      <charset val="128"/>
    </font>
    <font>
      <sz val="20"/>
      <color indexed="8"/>
      <name val="MS UI Gothic"/>
      <family val="3"/>
      <charset val="128"/>
    </font>
    <font>
      <sz val="10"/>
      <color indexed="8"/>
      <name val="MS UI Gothic"/>
      <family val="3"/>
      <charset val="128"/>
    </font>
    <font>
      <sz val="15"/>
      <color indexed="8"/>
      <name val="ヒラギノ角ゴ ProN W3"/>
      <family val="3"/>
      <charset val="128"/>
    </font>
    <font>
      <b/>
      <sz val="22"/>
      <color indexed="8"/>
      <name val="ヒラギノ角ゴ ProN W3"/>
      <family val="3"/>
      <charset val="128"/>
    </font>
    <font>
      <b/>
      <sz val="20"/>
      <color indexed="8"/>
      <name val="ヒラギノ角ゴ ProN W3"/>
      <family val="3"/>
      <charset val="128"/>
    </font>
    <font>
      <sz val="10"/>
      <color indexed="8"/>
      <name val="ヒラギノ角ゴ ProN W3"/>
      <family val="3"/>
      <charset val="128"/>
    </font>
    <font>
      <sz val="7.5"/>
      <name val="ＭＳ Ｐゴシック"/>
      <family val="3"/>
      <charset val="128"/>
    </font>
    <font>
      <sz val="16"/>
      <color indexed="8"/>
      <name val="ヒラギノ角ゴ ProN W3"/>
      <family val="3"/>
      <charset val="128"/>
    </font>
    <font>
      <sz val="11"/>
      <color indexed="8"/>
      <name val="ＭＳ Ｐゴシック"/>
      <family val="3"/>
      <charset val="128"/>
    </font>
    <font>
      <sz val="7.5"/>
      <name val="MS UI Gothic"/>
      <family val="3"/>
      <charset val="128"/>
    </font>
    <font>
      <sz val="7.85"/>
      <name val="MS UI Gothic"/>
      <family val="3"/>
      <charset val="128"/>
    </font>
    <font>
      <sz val="15.75"/>
      <name val="HGSｺﾞｼｯｸE"/>
      <family val="3"/>
      <charset val="128"/>
    </font>
    <font>
      <sz val="14"/>
      <name val="HGSｺﾞｼｯｸE"/>
      <family val="3"/>
      <charset val="128"/>
    </font>
    <font>
      <sz val="12"/>
      <name val="MS UI Gothic"/>
      <family val="3"/>
      <charset val="128"/>
    </font>
    <font>
      <sz val="14"/>
      <color indexed="8"/>
      <name val="ヒラギノ角ゴ ProN W3"/>
      <family val="3"/>
      <charset val="128"/>
    </font>
    <font>
      <b/>
      <sz val="18"/>
      <color indexed="8"/>
      <name val="MS UI Gothic"/>
      <family val="3"/>
      <charset val="128"/>
    </font>
    <font>
      <sz val="18"/>
      <color indexed="8"/>
      <name val="MS UI Gothic"/>
      <family val="3"/>
      <charset val="128"/>
    </font>
    <font>
      <sz val="14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2"/>
      <name val="HGSｺﾞｼｯｸE"/>
      <family val="3"/>
      <charset val="128"/>
    </font>
    <font>
      <sz val="20"/>
      <name val="MS UI Gothic"/>
      <family val="3"/>
      <charset val="128"/>
    </font>
    <font>
      <sz val="15.75"/>
      <color theme="0"/>
      <name val="HGSｺﾞｼｯｸE"/>
      <family val="3"/>
      <charset val="128"/>
    </font>
    <font>
      <sz val="14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2"/>
      <color theme="0"/>
      <name val="HGSｺﾞｼｯｸE"/>
      <family val="3"/>
      <charset val="128"/>
    </font>
    <font>
      <sz val="15"/>
      <color rgb="FF000000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sz val="18"/>
      <color rgb="FF000000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b/>
      <sz val="16"/>
      <color rgb="FF000000"/>
      <name val="游ゴシック"/>
      <family val="3"/>
      <charset val="128"/>
    </font>
    <font>
      <sz val="15.75"/>
      <color theme="0"/>
      <name val="MS UI Gothic"/>
      <family val="3"/>
      <charset val="128"/>
    </font>
    <font>
      <sz val="15.75"/>
      <color theme="1"/>
      <name val="MS UI Gothic"/>
      <family val="3"/>
      <charset val="128"/>
    </font>
    <font>
      <b/>
      <sz val="16"/>
      <color rgb="FFFF0000"/>
      <name val="MS UI Gothic"/>
      <family val="3"/>
      <charset val="128"/>
    </font>
    <font>
      <sz val="15.75"/>
      <color theme="0"/>
      <name val="HGPｺﾞｼｯｸE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14"/>
      </patternFill>
    </fill>
    <fill>
      <patternFill patternType="solid">
        <fgColor indexed="13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/>
    </xf>
  </cellStyleXfs>
  <cellXfs count="142">
    <xf numFmtId="0" fontId="0" fillId="0" borderId="0" xfId="0">
      <alignment vertical="top"/>
    </xf>
    <xf numFmtId="0" fontId="0" fillId="0" borderId="0" xfId="0" applyNumberFormat="1">
      <alignment vertical="top"/>
    </xf>
    <xf numFmtId="49" fontId="3" fillId="3" borderId="1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/>
    </xf>
    <xf numFmtId="49" fontId="8" fillId="4" borderId="2" xfId="0" applyNumberFormat="1" applyFont="1" applyFill="1" applyBorder="1" applyAlignment="1">
      <alignment vertical="center"/>
    </xf>
    <xf numFmtId="49" fontId="10" fillId="4" borderId="2" xfId="0" applyNumberFormat="1" applyFont="1" applyFill="1" applyBorder="1" applyAlignment="1">
      <alignment vertical="center"/>
    </xf>
    <xf numFmtId="0" fontId="0" fillId="5" borderId="0" xfId="0" applyFill="1">
      <alignment vertical="top"/>
    </xf>
    <xf numFmtId="0" fontId="0" fillId="6" borderId="0" xfId="0" applyNumberFormat="1" applyFill="1">
      <alignment vertical="top"/>
    </xf>
    <xf numFmtId="0" fontId="2" fillId="0" borderId="0" xfId="0" applyNumberFormat="1" applyFont="1" applyAlignment="1">
      <alignment horizontal="center" vertical="top"/>
    </xf>
    <xf numFmtId="49" fontId="11" fillId="4" borderId="2" xfId="0" applyNumberFormat="1" applyFont="1" applyFill="1" applyBorder="1" applyAlignment="1">
      <alignment horizontal="center" vertical="center"/>
    </xf>
    <xf numFmtId="0" fontId="7" fillId="0" borderId="0" xfId="0" applyNumberFormat="1" applyFont="1">
      <alignment vertical="top"/>
    </xf>
    <xf numFmtId="176" fontId="5" fillId="5" borderId="0" xfId="0" applyNumberFormat="1" applyFont="1" applyFill="1" applyBorder="1" applyAlignment="1">
      <alignment horizontal="left" vertical="top" wrapText="1"/>
    </xf>
    <xf numFmtId="0" fontId="0" fillId="5" borderId="0" xfId="0" applyFill="1" applyBorder="1" applyAlignment="1">
      <alignment vertical="top" wrapText="1"/>
    </xf>
    <xf numFmtId="0" fontId="0" fillId="5" borderId="0" xfId="0" applyNumberFormat="1" applyFill="1">
      <alignment vertical="top"/>
    </xf>
    <xf numFmtId="176" fontId="6" fillId="5" borderId="0" xfId="0" applyNumberFormat="1" applyFont="1" applyFill="1" applyBorder="1" applyAlignment="1">
      <alignment horizontal="center" vertical="top" wrapText="1"/>
    </xf>
    <xf numFmtId="176" fontId="0" fillId="5" borderId="0" xfId="0" applyNumberFormat="1" applyFill="1" applyBorder="1" applyAlignment="1">
      <alignment vertical="top" wrapText="1"/>
    </xf>
    <xf numFmtId="0" fontId="4" fillId="5" borderId="0" xfId="0" applyNumberFormat="1" applyFont="1" applyFill="1">
      <alignment vertical="top"/>
    </xf>
    <xf numFmtId="176" fontId="0" fillId="4" borderId="0" xfId="0" applyNumberFormat="1" applyFill="1" applyBorder="1" applyAlignment="1">
      <alignment vertical="top" wrapText="1"/>
    </xf>
    <xf numFmtId="176" fontId="0" fillId="4" borderId="0" xfId="0" applyNumberFormat="1" applyFill="1" applyBorder="1" applyAlignment="1">
      <alignment horizontal="center" vertical="center"/>
    </xf>
    <xf numFmtId="0" fontId="0" fillId="4" borderId="0" xfId="0" applyFill="1" applyBorder="1" applyAlignment="1">
      <alignment vertical="top" wrapText="1"/>
    </xf>
    <xf numFmtId="0" fontId="28" fillId="7" borderId="3" xfId="0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181" fontId="30" fillId="5" borderId="0" xfId="0" applyNumberFormat="1" applyFont="1" applyFill="1" applyAlignment="1">
      <alignment horizontal="right" vertical="center" wrapText="1"/>
    </xf>
    <xf numFmtId="181" fontId="30" fillId="5" borderId="0" xfId="0" applyNumberFormat="1" applyFont="1" applyFill="1" applyAlignment="1">
      <alignment vertical="center" wrapText="1"/>
    </xf>
    <xf numFmtId="41" fontId="31" fillId="5" borderId="0" xfId="0" applyNumberFormat="1" applyFont="1" applyFill="1" applyAlignment="1">
      <alignment horizontal="right" vertical="center" wrapText="1"/>
    </xf>
    <xf numFmtId="182" fontId="30" fillId="5" borderId="0" xfId="0" applyNumberFormat="1" applyFont="1" applyFill="1" applyAlignment="1">
      <alignment vertical="center" wrapText="1"/>
    </xf>
    <xf numFmtId="0" fontId="32" fillId="7" borderId="3" xfId="0" applyFont="1" applyFill="1" applyBorder="1" applyAlignment="1">
      <alignment horizontal="center" vertical="center"/>
    </xf>
    <xf numFmtId="176" fontId="0" fillId="4" borderId="4" xfId="0" applyNumberFormat="1" applyFill="1" applyBorder="1" applyAlignment="1">
      <alignment vertical="top" wrapText="1"/>
    </xf>
    <xf numFmtId="0" fontId="19" fillId="5" borderId="0" xfId="0" applyFont="1" applyFill="1" applyAlignment="1">
      <alignment horizontal="left" vertical="top"/>
    </xf>
    <xf numFmtId="181" fontId="31" fillId="5" borderId="0" xfId="0" applyNumberFormat="1" applyFont="1" applyFill="1" applyAlignment="1">
      <alignment horizontal="right" vertical="center" wrapText="1"/>
    </xf>
    <xf numFmtId="176" fontId="2" fillId="4" borderId="2" xfId="0" applyNumberFormat="1" applyFont="1" applyFill="1" applyBorder="1" applyAlignment="1">
      <alignment horizontal="center" vertical="center" wrapText="1"/>
    </xf>
    <xf numFmtId="176" fontId="2" fillId="4" borderId="5" xfId="0" applyNumberFormat="1" applyFont="1" applyFill="1" applyBorder="1" applyAlignment="1">
      <alignment horizontal="center" vertical="center" wrapText="1"/>
    </xf>
    <xf numFmtId="0" fontId="4" fillId="5" borderId="0" xfId="0" applyNumberFormat="1" applyFont="1" applyFill="1" applyBorder="1">
      <alignment vertical="top"/>
    </xf>
    <xf numFmtId="49" fontId="33" fillId="8" borderId="2" xfId="0" applyNumberFormat="1" applyFont="1" applyFill="1" applyBorder="1" applyAlignment="1">
      <alignment vertical="center"/>
    </xf>
    <xf numFmtId="49" fontId="34" fillId="8" borderId="2" xfId="0" applyNumberFormat="1" applyFont="1" applyFill="1" applyBorder="1" applyAlignment="1">
      <alignment horizontal="center" vertical="center" wrapText="1"/>
    </xf>
    <xf numFmtId="49" fontId="35" fillId="8" borderId="2" xfId="0" applyNumberFormat="1" applyFont="1" applyFill="1" applyBorder="1" applyAlignment="1">
      <alignment horizontal="center" vertical="center"/>
    </xf>
    <xf numFmtId="3" fontId="8" fillId="8" borderId="2" xfId="0" applyNumberFormat="1" applyFont="1" applyFill="1" applyBorder="1" applyAlignment="1">
      <alignment horizontal="center" vertical="center"/>
    </xf>
    <xf numFmtId="3" fontId="8" fillId="8" borderId="5" xfId="0" applyNumberFormat="1" applyFont="1" applyFill="1" applyBorder="1" applyAlignment="1">
      <alignment horizontal="center" vertical="center"/>
    </xf>
    <xf numFmtId="176" fontId="3" fillId="8" borderId="6" xfId="0" applyNumberFormat="1" applyFont="1" applyFill="1" applyBorder="1" applyAlignment="1">
      <alignment horizontal="center" vertical="center"/>
    </xf>
    <xf numFmtId="176" fontId="3" fillId="8" borderId="7" xfId="0" applyNumberFormat="1" applyFont="1" applyFill="1" applyBorder="1" applyAlignment="1">
      <alignment horizontal="center" vertical="center"/>
    </xf>
    <xf numFmtId="49" fontId="8" fillId="8" borderId="2" xfId="0" applyNumberFormat="1" applyFont="1" applyFill="1" applyBorder="1" applyAlignment="1">
      <alignment vertical="center"/>
    </xf>
    <xf numFmtId="49" fontId="11" fillId="8" borderId="2" xfId="0" applyNumberFormat="1" applyFont="1" applyFill="1" applyBorder="1" applyAlignment="1">
      <alignment horizontal="center" vertical="center" wrapText="1"/>
    </xf>
    <xf numFmtId="49" fontId="33" fillId="8" borderId="2" xfId="0" applyNumberFormat="1" applyFont="1" applyFill="1" applyBorder="1" applyAlignment="1">
      <alignment vertical="center" wrapText="1"/>
    </xf>
    <xf numFmtId="181" fontId="30" fillId="5" borderId="0" xfId="0" applyNumberFormat="1" applyFont="1" applyFill="1" applyBorder="1" applyAlignment="1">
      <alignment horizontal="right" vertical="center" wrapText="1"/>
    </xf>
    <xf numFmtId="181" fontId="30" fillId="5" borderId="0" xfId="0" applyNumberFormat="1" applyFont="1" applyFill="1" applyBorder="1" applyAlignment="1">
      <alignment vertical="center" wrapText="1"/>
    </xf>
    <xf numFmtId="41" fontId="31" fillId="5" borderId="0" xfId="0" applyNumberFormat="1" applyFont="1" applyFill="1" applyBorder="1" applyAlignment="1">
      <alignment horizontal="right" vertical="center" wrapText="1"/>
    </xf>
    <xf numFmtId="182" fontId="30" fillId="5" borderId="0" xfId="0" applyNumberFormat="1" applyFont="1" applyFill="1" applyBorder="1" applyAlignment="1">
      <alignment vertical="center" wrapText="1"/>
    </xf>
    <xf numFmtId="183" fontId="22" fillId="0" borderId="0" xfId="0" applyNumberFormat="1" applyFont="1" applyAlignment="1">
      <alignment horizontal="center" vertical="center"/>
    </xf>
    <xf numFmtId="0" fontId="22" fillId="0" borderId="0" xfId="0" applyNumberFormat="1" applyFont="1">
      <alignment vertical="top"/>
    </xf>
    <xf numFmtId="0" fontId="22" fillId="5" borderId="0" xfId="0" applyNumberFormat="1" applyFont="1" applyFill="1">
      <alignment vertical="top"/>
    </xf>
    <xf numFmtId="184" fontId="21" fillId="0" borderId="0" xfId="0" applyNumberFormat="1" applyFont="1" applyAlignment="1">
      <alignment horizontal="center" vertical="center"/>
    </xf>
    <xf numFmtId="49" fontId="13" fillId="3" borderId="8" xfId="0" applyNumberFormat="1" applyFont="1" applyFill="1" applyBorder="1" applyAlignment="1">
      <alignment horizontal="center" vertical="center" wrapText="1"/>
    </xf>
    <xf numFmtId="49" fontId="8" fillId="3" borderId="9" xfId="0" applyNumberFormat="1" applyFont="1" applyFill="1" applyBorder="1" applyAlignment="1">
      <alignment horizontal="center" vertical="center" wrapText="1"/>
    </xf>
    <xf numFmtId="49" fontId="20" fillId="3" borderId="9" xfId="0" applyNumberFormat="1" applyFont="1" applyFill="1" applyBorder="1" applyAlignment="1">
      <alignment horizontal="center" vertical="center" wrapText="1"/>
    </xf>
    <xf numFmtId="49" fontId="1" fillId="3" borderId="9" xfId="0" applyNumberFormat="1" applyFont="1" applyFill="1" applyBorder="1" applyAlignment="1">
      <alignment horizontal="center" vertical="center" wrapText="1"/>
    </xf>
    <xf numFmtId="49" fontId="1" fillId="3" borderId="10" xfId="0" applyNumberFormat="1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49" fontId="2" fillId="4" borderId="11" xfId="0" applyNumberFormat="1" applyFont="1" applyFill="1" applyBorder="1" applyAlignment="1">
      <alignment horizontal="center" vertical="center"/>
    </xf>
    <xf numFmtId="176" fontId="4" fillId="5" borderId="7" xfId="0" applyNumberFormat="1" applyFont="1" applyFill="1" applyBorder="1" applyAlignment="1">
      <alignment horizontal="center" vertical="center" wrapText="1"/>
    </xf>
    <xf numFmtId="49" fontId="36" fillId="8" borderId="11" xfId="0" applyNumberFormat="1" applyFont="1" applyFill="1" applyBorder="1" applyAlignment="1">
      <alignment horizontal="center" vertical="center"/>
    </xf>
    <xf numFmtId="0" fontId="14" fillId="5" borderId="7" xfId="0" applyNumberFormat="1" applyFont="1" applyFill="1" applyBorder="1" applyAlignment="1">
      <alignment horizontal="center" vertical="center" wrapText="1"/>
    </xf>
    <xf numFmtId="49" fontId="37" fillId="8" borderId="11" xfId="0" applyNumberFormat="1" applyFont="1" applyFill="1" applyBorder="1" applyAlignment="1">
      <alignment horizontal="center" vertical="center"/>
    </xf>
    <xf numFmtId="0" fontId="14" fillId="5" borderId="12" xfId="0" applyNumberFormat="1" applyFont="1" applyFill="1" applyBorder="1" applyAlignment="1">
      <alignment horizontal="center" vertical="center" wrapText="1"/>
    </xf>
    <xf numFmtId="49" fontId="36" fillId="9" borderId="11" xfId="0" applyNumberFormat="1" applyFont="1" applyFill="1" applyBorder="1" applyAlignment="1">
      <alignment horizontal="center" vertical="center"/>
    </xf>
    <xf numFmtId="49" fontId="33" fillId="9" borderId="2" xfId="0" applyNumberFormat="1" applyFont="1" applyFill="1" applyBorder="1" applyAlignment="1">
      <alignment vertical="center"/>
    </xf>
    <xf numFmtId="49" fontId="34" fillId="9" borderId="2" xfId="0" applyNumberFormat="1" applyFont="1" applyFill="1" applyBorder="1" applyAlignment="1">
      <alignment horizontal="center" vertical="center" wrapText="1"/>
    </xf>
    <xf numFmtId="49" fontId="35" fillId="9" borderId="2" xfId="0" applyNumberFormat="1" applyFont="1" applyFill="1" applyBorder="1" applyAlignment="1">
      <alignment horizontal="center" vertical="center"/>
    </xf>
    <xf numFmtId="3" fontId="8" fillId="9" borderId="2" xfId="0" applyNumberFormat="1" applyFont="1" applyFill="1" applyBorder="1" applyAlignment="1">
      <alignment horizontal="center" vertical="center"/>
    </xf>
    <xf numFmtId="3" fontId="8" fillId="9" borderId="5" xfId="0" applyNumberFormat="1" applyFont="1" applyFill="1" applyBorder="1" applyAlignment="1">
      <alignment horizontal="center" vertical="center"/>
    </xf>
    <xf numFmtId="176" fontId="3" fillId="9" borderId="7" xfId="0" applyNumberFormat="1" applyFont="1" applyFill="1" applyBorder="1" applyAlignment="1">
      <alignment horizontal="center" vertical="center"/>
    </xf>
    <xf numFmtId="49" fontId="11" fillId="9" borderId="2" xfId="0" applyNumberFormat="1" applyFont="1" applyFill="1" applyBorder="1" applyAlignment="1">
      <alignment horizontal="center" vertical="center" wrapText="1"/>
    </xf>
    <xf numFmtId="49" fontId="8" fillId="9" borderId="2" xfId="0" applyNumberFormat="1" applyFont="1" applyFill="1" applyBorder="1" applyAlignment="1">
      <alignment vertical="center"/>
    </xf>
    <xf numFmtId="49" fontId="36" fillId="10" borderId="11" xfId="0" applyNumberFormat="1" applyFont="1" applyFill="1" applyBorder="1" applyAlignment="1">
      <alignment horizontal="center" vertical="center"/>
    </xf>
    <xf numFmtId="49" fontId="33" fillId="10" borderId="2" xfId="0" applyNumberFormat="1" applyFont="1" applyFill="1" applyBorder="1" applyAlignment="1">
      <alignment vertical="center"/>
    </xf>
    <xf numFmtId="49" fontId="34" fillId="10" borderId="2" xfId="0" applyNumberFormat="1" applyFont="1" applyFill="1" applyBorder="1" applyAlignment="1">
      <alignment horizontal="center" vertical="center" wrapText="1"/>
    </xf>
    <xf numFmtId="49" fontId="35" fillId="10" borderId="2" xfId="0" applyNumberFormat="1" applyFont="1" applyFill="1" applyBorder="1" applyAlignment="1">
      <alignment horizontal="center" vertical="center"/>
    </xf>
    <xf numFmtId="3" fontId="8" fillId="10" borderId="2" xfId="0" applyNumberFormat="1" applyFont="1" applyFill="1" applyBorder="1" applyAlignment="1">
      <alignment horizontal="center" vertical="center"/>
    </xf>
    <xf numFmtId="3" fontId="8" fillId="10" borderId="5" xfId="0" applyNumberFormat="1" applyFont="1" applyFill="1" applyBorder="1" applyAlignment="1">
      <alignment horizontal="center" vertical="center"/>
    </xf>
    <xf numFmtId="176" fontId="3" fillId="10" borderId="7" xfId="0" applyNumberFormat="1" applyFont="1" applyFill="1" applyBorder="1" applyAlignment="1">
      <alignment horizontal="center" vertical="center"/>
    </xf>
    <xf numFmtId="49" fontId="8" fillId="10" borderId="2" xfId="0" applyNumberFormat="1" applyFont="1" applyFill="1" applyBorder="1" applyAlignment="1">
      <alignment vertical="center"/>
    </xf>
    <xf numFmtId="49" fontId="36" fillId="10" borderId="13" xfId="0" applyNumberFormat="1" applyFont="1" applyFill="1" applyBorder="1" applyAlignment="1">
      <alignment horizontal="center" vertical="center"/>
    </xf>
    <xf numFmtId="49" fontId="33" fillId="10" borderId="14" xfId="0" applyNumberFormat="1" applyFont="1" applyFill="1" applyBorder="1" applyAlignment="1">
      <alignment vertical="center"/>
    </xf>
    <xf numFmtId="49" fontId="34" fillId="10" borderId="14" xfId="0" applyNumberFormat="1" applyFont="1" applyFill="1" applyBorder="1" applyAlignment="1">
      <alignment horizontal="center" vertical="center" wrapText="1"/>
    </xf>
    <xf numFmtId="49" fontId="35" fillId="10" borderId="14" xfId="0" applyNumberFormat="1" applyFont="1" applyFill="1" applyBorder="1" applyAlignment="1">
      <alignment horizontal="center" vertical="center"/>
    </xf>
    <xf numFmtId="3" fontId="8" fillId="10" borderId="14" xfId="0" applyNumberFormat="1" applyFont="1" applyFill="1" applyBorder="1" applyAlignment="1">
      <alignment horizontal="center" vertical="center"/>
    </xf>
    <xf numFmtId="3" fontId="8" fillId="10" borderId="15" xfId="0" applyNumberFormat="1" applyFont="1" applyFill="1" applyBorder="1" applyAlignment="1">
      <alignment horizontal="center" vertical="center"/>
    </xf>
    <xf numFmtId="176" fontId="3" fillId="10" borderId="12" xfId="0" applyNumberFormat="1" applyFont="1" applyFill="1" applyBorder="1" applyAlignment="1">
      <alignment horizontal="center" vertical="center"/>
    </xf>
    <xf numFmtId="181" fontId="24" fillId="8" borderId="16" xfId="0" applyNumberFormat="1" applyFont="1" applyFill="1" applyBorder="1" applyAlignment="1">
      <alignment horizontal="center" vertical="top"/>
    </xf>
    <xf numFmtId="181" fontId="24" fillId="5" borderId="0" xfId="0" applyNumberFormat="1" applyFont="1" applyFill="1" applyBorder="1" applyAlignment="1">
      <alignment horizontal="center" vertical="top"/>
    </xf>
    <xf numFmtId="181" fontId="24" fillId="11" borderId="16" xfId="0" applyNumberFormat="1" applyFont="1" applyFill="1" applyBorder="1" applyAlignment="1">
      <alignment horizontal="center" vertical="top"/>
    </xf>
    <xf numFmtId="181" fontId="25" fillId="8" borderId="17" xfId="0" applyNumberFormat="1" applyFont="1" applyFill="1" applyBorder="1" applyAlignment="1">
      <alignment horizontal="center" vertical="top"/>
    </xf>
    <xf numFmtId="181" fontId="25" fillId="5" borderId="0" xfId="0" applyNumberFormat="1" applyFont="1" applyFill="1" applyBorder="1" applyAlignment="1">
      <alignment horizontal="center" vertical="top"/>
    </xf>
    <xf numFmtId="181" fontId="25" fillId="11" borderId="17" xfId="0" applyNumberFormat="1" applyFont="1" applyFill="1" applyBorder="1" applyAlignment="1">
      <alignment horizontal="center" vertical="top"/>
    </xf>
    <xf numFmtId="181" fontId="0" fillId="8" borderId="18" xfId="0" applyNumberFormat="1" applyFill="1" applyBorder="1" applyAlignment="1">
      <alignment horizontal="center" vertical="top"/>
    </xf>
    <xf numFmtId="181" fontId="0" fillId="5" borderId="0" xfId="0" applyNumberFormat="1" applyFill="1" applyBorder="1" applyAlignment="1">
      <alignment horizontal="center" vertical="top"/>
    </xf>
    <xf numFmtId="181" fontId="0" fillId="11" borderId="18" xfId="0" applyNumberFormat="1" applyFill="1" applyBorder="1" applyAlignment="1">
      <alignment horizontal="center" vertical="top"/>
    </xf>
    <xf numFmtId="0" fontId="17" fillId="12" borderId="3" xfId="0" applyFon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center" vertical="center"/>
    </xf>
    <xf numFmtId="0" fontId="26" fillId="5" borderId="0" xfId="0" applyFont="1" applyFill="1" applyAlignment="1">
      <alignment horizontal="left" vertical="center"/>
    </xf>
    <xf numFmtId="0" fontId="19" fillId="0" borderId="0" xfId="0" applyFont="1" applyAlignment="1">
      <alignment horizontal="left" vertical="top"/>
    </xf>
    <xf numFmtId="181" fontId="24" fillId="13" borderId="16" xfId="0" applyNumberFormat="1" applyFont="1" applyFill="1" applyBorder="1" applyAlignment="1">
      <alignment horizontal="center" vertical="top"/>
    </xf>
    <xf numFmtId="181" fontId="0" fillId="5" borderId="0" xfId="0" applyNumberFormat="1" applyFill="1">
      <alignment vertical="top"/>
    </xf>
    <xf numFmtId="0" fontId="27" fillId="0" borderId="0" xfId="0" applyFont="1" applyAlignment="1">
      <alignment horizontal="center" vertical="top"/>
    </xf>
    <xf numFmtId="181" fontId="25" fillId="13" borderId="17" xfId="0" applyNumberFormat="1" applyFont="1" applyFill="1" applyBorder="1" applyAlignment="1">
      <alignment horizontal="center" vertical="top"/>
    </xf>
    <xf numFmtId="181" fontId="27" fillId="5" borderId="0" xfId="0" applyNumberFormat="1" applyFont="1" applyFill="1" applyAlignment="1">
      <alignment horizontal="center" vertical="top"/>
    </xf>
    <xf numFmtId="181" fontId="0" fillId="13" borderId="18" xfId="0" applyNumberFormat="1" applyFill="1" applyBorder="1" applyAlignment="1">
      <alignment horizontal="center" vertical="top"/>
    </xf>
    <xf numFmtId="0" fontId="26" fillId="5" borderId="19" xfId="0" applyFont="1" applyFill="1" applyBorder="1" applyAlignment="1">
      <alignment horizontal="left" vertical="center"/>
    </xf>
    <xf numFmtId="181" fontId="38" fillId="5" borderId="0" xfId="0" applyNumberFormat="1" applyFont="1" applyFill="1" applyAlignment="1">
      <alignment horizontal="left" vertical="top"/>
    </xf>
    <xf numFmtId="0" fontId="0" fillId="0" borderId="19" xfId="0" applyBorder="1">
      <alignment vertical="top"/>
    </xf>
    <xf numFmtId="181" fontId="39" fillId="5" borderId="0" xfId="0" applyNumberFormat="1" applyFont="1" applyFill="1" applyAlignment="1">
      <alignment vertical="center" wrapText="1"/>
    </xf>
    <xf numFmtId="49" fontId="17" fillId="5" borderId="21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6" fillId="5" borderId="19" xfId="0" applyFont="1" applyFill="1" applyBorder="1" applyAlignment="1">
      <alignment horizontal="left" vertical="center"/>
    </xf>
    <xf numFmtId="0" fontId="0" fillId="0" borderId="0" xfId="0">
      <alignment vertical="top"/>
    </xf>
    <xf numFmtId="49" fontId="17" fillId="5" borderId="23" xfId="0" applyNumberFormat="1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17" fillId="5" borderId="22" xfId="0" applyFont="1" applyFill="1" applyBorder="1" applyAlignment="1">
      <alignment horizontal="center" vertical="center"/>
    </xf>
    <xf numFmtId="0" fontId="29" fillId="7" borderId="16" xfId="0" applyFont="1" applyFill="1" applyBorder="1" applyAlignment="1">
      <alignment horizontal="center" vertical="center"/>
    </xf>
    <xf numFmtId="0" fontId="29" fillId="7" borderId="18" xfId="0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/>
    </xf>
    <xf numFmtId="0" fontId="18" fillId="5" borderId="26" xfId="0" applyFont="1" applyFill="1" applyBorder="1" applyAlignment="1">
      <alignment horizontal="center" vertical="center"/>
    </xf>
    <xf numFmtId="0" fontId="18" fillId="5" borderId="27" xfId="0" applyFont="1" applyFill="1" applyBorder="1" applyAlignment="1">
      <alignment horizontal="center" vertical="center"/>
    </xf>
    <xf numFmtId="0" fontId="18" fillId="5" borderId="28" xfId="0" applyFont="1" applyFill="1" applyBorder="1" applyAlignment="1">
      <alignment horizontal="center" vertical="center"/>
    </xf>
    <xf numFmtId="181" fontId="30" fillId="5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40" fillId="4" borderId="0" xfId="0" applyNumberFormat="1" applyFont="1" applyFill="1" applyBorder="1" applyAlignment="1">
      <alignment horizontal="left" vertical="center"/>
    </xf>
    <xf numFmtId="0" fontId="40" fillId="4" borderId="0" xfId="0" applyFont="1" applyFill="1" applyBorder="1" applyAlignment="1">
      <alignment horizontal="left" vertical="center"/>
    </xf>
    <xf numFmtId="0" fontId="2" fillId="0" borderId="0" xfId="0" applyNumberFormat="1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22" fillId="0" borderId="0" xfId="0" applyNumberFormat="1" applyFont="1" applyBorder="1" applyAlignment="1">
      <alignment horizontal="right" vertical="center"/>
    </xf>
    <xf numFmtId="0" fontId="22" fillId="0" borderId="0" xfId="0" applyFont="1" applyBorder="1" applyAlignment="1">
      <alignment horizontal="right" vertical="center"/>
    </xf>
    <xf numFmtId="181" fontId="23" fillId="5" borderId="0" xfId="0" applyNumberFormat="1" applyFont="1" applyFill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7" fillId="5" borderId="20" xfId="0" applyFont="1" applyFill="1" applyBorder="1" applyAlignment="1">
      <alignment horizontal="center" vertical="center"/>
    </xf>
    <xf numFmtId="0" fontId="0" fillId="0" borderId="20" xfId="0" applyBorder="1">
      <alignment vertical="top"/>
    </xf>
    <xf numFmtId="0" fontId="41" fillId="14" borderId="21" xfId="0" applyFont="1" applyFill="1" applyBorder="1" applyAlignment="1">
      <alignment horizontal="center" vertical="center"/>
    </xf>
    <xf numFmtId="49" fontId="40" fillId="4" borderId="24" xfId="0" applyNumberFormat="1" applyFont="1" applyFill="1" applyBorder="1" applyAlignment="1">
      <alignment horizontal="left" vertical="center"/>
    </xf>
    <xf numFmtId="0" fontId="0" fillId="0" borderId="0" xfId="0" applyAlignment="1">
      <alignment vertical="top"/>
    </xf>
  </cellXfs>
  <cellStyles count="1">
    <cellStyle name="標準" xfId="0" builtinId="0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AAAAAA"/>
      <rgbColor rgb="00FFFFFF"/>
      <rgbColor rgb="00E2EEDA"/>
      <rgbColor rgb="00FF0000"/>
      <rgbColor rgb="00FFF2CB"/>
      <rgbColor rgb="00FFCCFF"/>
      <rgbColor rgb="0044749F"/>
      <rgbColor rgb="0000B050"/>
      <rgbColor rgb="00FFD965"/>
      <rgbColor rgb="00FFCC66"/>
      <rgbColor rgb="007F7F7F"/>
      <rgbColor rgb="00F8D2FC"/>
      <rgbColor rgb="00F5D1FA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18</xdr:row>
      <xdr:rowOff>57150</xdr:rowOff>
    </xdr:from>
    <xdr:to>
      <xdr:col>24</xdr:col>
      <xdr:colOff>381000</xdr:colOff>
      <xdr:row>53</xdr:row>
      <xdr:rowOff>0</xdr:rowOff>
    </xdr:to>
    <xdr:grpSp>
      <xdr:nvGrpSpPr>
        <xdr:cNvPr id="29504" name="グループ化 28230">
          <a:extLst>
            <a:ext uri="{FF2B5EF4-FFF2-40B4-BE49-F238E27FC236}">
              <a16:creationId xmlns:a16="http://schemas.microsoft.com/office/drawing/2014/main" id="{8113F752-1053-12EC-25B5-AFEEC3FA373E}"/>
            </a:ext>
          </a:extLst>
        </xdr:cNvPr>
        <xdr:cNvGrpSpPr>
          <a:grpSpLocks/>
        </xdr:cNvGrpSpPr>
      </xdr:nvGrpSpPr>
      <xdr:grpSpPr bwMode="auto">
        <a:xfrm>
          <a:off x="11639550" y="7724775"/>
          <a:ext cx="15840075" cy="13833475"/>
          <a:chOff x="11289366" y="6647890"/>
          <a:chExt cx="15773960" cy="13668936"/>
        </a:xfrm>
      </xdr:grpSpPr>
      <xdr:grpSp>
        <xdr:nvGrpSpPr>
          <xdr:cNvPr id="29509" name="グループ化 28229">
            <a:extLst>
              <a:ext uri="{FF2B5EF4-FFF2-40B4-BE49-F238E27FC236}">
                <a16:creationId xmlns:a16="http://schemas.microsoft.com/office/drawing/2014/main" id="{3BD8689F-3B1F-020F-DC8E-3CC963B066D3}"/>
              </a:ext>
            </a:extLst>
          </xdr:cNvPr>
          <xdr:cNvGrpSpPr>
            <a:grpSpLocks/>
          </xdr:cNvGrpSpPr>
        </xdr:nvGrpSpPr>
        <xdr:grpSpPr bwMode="auto">
          <a:xfrm>
            <a:off x="11289366" y="6647890"/>
            <a:ext cx="15773960" cy="13668936"/>
            <a:chOff x="11289366" y="6647890"/>
            <a:chExt cx="15773960" cy="13668936"/>
          </a:xfrm>
        </xdr:grpSpPr>
        <xdr:grpSp>
          <xdr:nvGrpSpPr>
            <xdr:cNvPr id="29512" name="グループ化 28228">
              <a:extLst>
                <a:ext uri="{FF2B5EF4-FFF2-40B4-BE49-F238E27FC236}">
                  <a16:creationId xmlns:a16="http://schemas.microsoft.com/office/drawing/2014/main" id="{9AD287A2-8C48-2B02-CA78-55A7496D8A4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289366" y="6944685"/>
              <a:ext cx="14279194" cy="13372141"/>
              <a:chOff x="11289366" y="6944685"/>
              <a:chExt cx="14279194" cy="13372141"/>
            </a:xfrm>
          </xdr:grpSpPr>
          <xdr:grpSp>
            <xdr:nvGrpSpPr>
              <xdr:cNvPr id="29514" name="グループ化 28227">
                <a:extLst>
                  <a:ext uri="{FF2B5EF4-FFF2-40B4-BE49-F238E27FC236}">
                    <a16:creationId xmlns:a16="http://schemas.microsoft.com/office/drawing/2014/main" id="{4039C542-8B78-D723-2914-46794A6AB778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289366" y="6944685"/>
                <a:ext cx="14279194" cy="13372141"/>
                <a:chOff x="11289366" y="6944685"/>
                <a:chExt cx="14279194" cy="13372141"/>
              </a:xfrm>
            </xdr:grpSpPr>
            <xdr:pic>
              <xdr:nvPicPr>
                <xdr:cNvPr id="29550" name="図 4">
                  <a:extLst>
                    <a:ext uri="{FF2B5EF4-FFF2-40B4-BE49-F238E27FC236}">
                      <a16:creationId xmlns:a16="http://schemas.microsoft.com/office/drawing/2014/main" id="{6C027F9B-8B7B-F7F1-7DDA-73A85C39D9D1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1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2827" t="8655" r="3932" b="2322"/>
                <a:stretch>
                  <a:fillRect/>
                </a:stretch>
              </xdr:blipFill>
              <xdr:spPr bwMode="auto">
                <a:xfrm>
                  <a:off x="11289366" y="6944685"/>
                  <a:ext cx="14270346" cy="733475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9551" name="図 18">
                  <a:extLst>
                    <a:ext uri="{FF2B5EF4-FFF2-40B4-BE49-F238E27FC236}">
                      <a16:creationId xmlns:a16="http://schemas.microsoft.com/office/drawing/2014/main" id="{D0EA7244-6B81-698E-B4FE-878055E06129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3200" t="20058" r="3857" b="4933"/>
                <a:stretch>
                  <a:fillRect/>
                </a:stretch>
              </xdr:blipFill>
              <xdr:spPr bwMode="auto">
                <a:xfrm>
                  <a:off x="11343809" y="14136589"/>
                  <a:ext cx="14224751" cy="618023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sp macro="" textlink="">
              <xdr:nvSpPr>
                <xdr:cNvPr id="6504" name="テキスト ボックス 6503">
                  <a:extLst>
                    <a:ext uri="{FF2B5EF4-FFF2-40B4-BE49-F238E27FC236}">
                      <a16:creationId xmlns:a16="http://schemas.microsoft.com/office/drawing/2014/main" id="{1908F8C2-8355-7DA3-59FE-8D2E9707565C}"/>
                    </a:ext>
                  </a:extLst>
                </xdr:cNvPr>
                <xdr:cNvSpPr txBox="1"/>
              </xdr:nvSpPr>
              <xdr:spPr bwMode="auto">
                <a:xfrm>
                  <a:off x="20370769" y="14242806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8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05" name="テキスト ボックス 6504">
                  <a:extLst>
                    <a:ext uri="{FF2B5EF4-FFF2-40B4-BE49-F238E27FC236}">
                      <a16:creationId xmlns:a16="http://schemas.microsoft.com/office/drawing/2014/main" id="{3162508D-0A27-492E-DC15-7F1E89E76F77}"/>
                    </a:ext>
                  </a:extLst>
                </xdr:cNvPr>
                <xdr:cNvSpPr txBox="1"/>
              </xdr:nvSpPr>
              <xdr:spPr bwMode="auto">
                <a:xfrm>
                  <a:off x="19546048" y="14194979"/>
                  <a:ext cx="483457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9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06" name="テキスト ボックス 6505">
                  <a:extLst>
                    <a:ext uri="{FF2B5EF4-FFF2-40B4-BE49-F238E27FC236}">
                      <a16:creationId xmlns:a16="http://schemas.microsoft.com/office/drawing/2014/main" id="{688C33E7-C513-143F-D3C8-44A5092EFC59}"/>
                    </a:ext>
                  </a:extLst>
                </xdr:cNvPr>
                <xdr:cNvSpPr txBox="1"/>
              </xdr:nvSpPr>
              <xdr:spPr bwMode="auto">
                <a:xfrm>
                  <a:off x="18977276" y="14022802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10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08" name="テキスト ボックス 6507">
                  <a:extLst>
                    <a:ext uri="{FF2B5EF4-FFF2-40B4-BE49-F238E27FC236}">
                      <a16:creationId xmlns:a16="http://schemas.microsoft.com/office/drawing/2014/main" id="{739C2E43-9A71-7B4B-B4CC-D0DC785CAC2D}"/>
                    </a:ext>
                  </a:extLst>
                </xdr:cNvPr>
                <xdr:cNvSpPr txBox="1"/>
              </xdr:nvSpPr>
              <xdr:spPr bwMode="auto">
                <a:xfrm>
                  <a:off x="18285269" y="14405418"/>
                  <a:ext cx="483457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13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09" name="テキスト ボックス 6508">
                  <a:extLst>
                    <a:ext uri="{FF2B5EF4-FFF2-40B4-BE49-F238E27FC236}">
                      <a16:creationId xmlns:a16="http://schemas.microsoft.com/office/drawing/2014/main" id="{8B15E723-5B04-1FA0-2816-3EF6BD02C246}"/>
                    </a:ext>
                  </a:extLst>
                </xdr:cNvPr>
                <xdr:cNvSpPr txBox="1"/>
              </xdr:nvSpPr>
              <xdr:spPr bwMode="auto">
                <a:xfrm>
                  <a:off x="20067423" y="15801964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14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0" name="テキスト ボックス 6509">
                  <a:extLst>
                    <a:ext uri="{FF2B5EF4-FFF2-40B4-BE49-F238E27FC236}">
                      <a16:creationId xmlns:a16="http://schemas.microsoft.com/office/drawing/2014/main" id="{4C2B424F-7B0E-054E-0CFC-1F1E82B55CC2}"/>
                    </a:ext>
                  </a:extLst>
                </xdr:cNvPr>
                <xdr:cNvSpPr txBox="1"/>
              </xdr:nvSpPr>
              <xdr:spPr bwMode="auto">
                <a:xfrm>
                  <a:off x="19716680" y="15725441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15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1" name="テキスト ボックス 6510">
                  <a:extLst>
                    <a:ext uri="{FF2B5EF4-FFF2-40B4-BE49-F238E27FC236}">
                      <a16:creationId xmlns:a16="http://schemas.microsoft.com/office/drawing/2014/main" id="{F9D3EB0C-10B1-75D7-601D-2DB72089AA99}"/>
                    </a:ext>
                  </a:extLst>
                </xdr:cNvPr>
                <xdr:cNvSpPr txBox="1"/>
              </xdr:nvSpPr>
              <xdr:spPr bwMode="auto">
                <a:xfrm>
                  <a:off x="19157387" y="15668049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16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2" name="テキスト ボックス 6511">
                  <a:extLst>
                    <a:ext uri="{FF2B5EF4-FFF2-40B4-BE49-F238E27FC236}">
                      <a16:creationId xmlns:a16="http://schemas.microsoft.com/office/drawing/2014/main" id="{B3E3429C-7813-9320-664A-D11049377AA7}"/>
                    </a:ext>
                  </a:extLst>
                </xdr:cNvPr>
                <xdr:cNvSpPr txBox="1"/>
              </xdr:nvSpPr>
              <xdr:spPr bwMode="auto">
                <a:xfrm>
                  <a:off x="17763894" y="15591525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17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3" name="テキスト ボックス 6512">
                  <a:extLst>
                    <a:ext uri="{FF2B5EF4-FFF2-40B4-BE49-F238E27FC236}">
                      <a16:creationId xmlns:a16="http://schemas.microsoft.com/office/drawing/2014/main" id="{922FCF18-AC55-B6F6-1B32-78F12B75F0EC}"/>
                    </a:ext>
                  </a:extLst>
                </xdr:cNvPr>
                <xdr:cNvSpPr txBox="1"/>
              </xdr:nvSpPr>
              <xdr:spPr bwMode="auto">
                <a:xfrm>
                  <a:off x="17650140" y="14816729"/>
                  <a:ext cx="502416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18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4" name="テキスト ボックス 6513">
                  <a:extLst>
                    <a:ext uri="{FF2B5EF4-FFF2-40B4-BE49-F238E27FC236}">
                      <a16:creationId xmlns:a16="http://schemas.microsoft.com/office/drawing/2014/main" id="{8C158707-308B-507C-5901-78A8C3818719}"/>
                    </a:ext>
                  </a:extLst>
                </xdr:cNvPr>
                <xdr:cNvSpPr txBox="1"/>
              </xdr:nvSpPr>
              <xdr:spPr bwMode="auto">
                <a:xfrm>
                  <a:off x="16597910" y="14271502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19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5" name="テキスト ボックス 6514">
                  <a:extLst>
                    <a:ext uri="{FF2B5EF4-FFF2-40B4-BE49-F238E27FC236}">
                      <a16:creationId xmlns:a16="http://schemas.microsoft.com/office/drawing/2014/main" id="{7F8F968D-6DB0-F5BB-9237-C975F6F269DF}"/>
                    </a:ext>
                  </a:extLst>
                </xdr:cNvPr>
                <xdr:cNvSpPr txBox="1"/>
              </xdr:nvSpPr>
              <xdr:spPr bwMode="auto">
                <a:xfrm>
                  <a:off x="16872817" y="15888052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20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6" name="テキスト ボックス 6515">
                  <a:extLst>
                    <a:ext uri="{FF2B5EF4-FFF2-40B4-BE49-F238E27FC236}">
                      <a16:creationId xmlns:a16="http://schemas.microsoft.com/office/drawing/2014/main" id="{66E5D22A-7894-F847-D331-654B5CE6632C}"/>
                    </a:ext>
                  </a:extLst>
                </xdr:cNvPr>
                <xdr:cNvSpPr txBox="1"/>
              </xdr:nvSpPr>
              <xdr:spPr bwMode="auto">
                <a:xfrm>
                  <a:off x="16379881" y="15208910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21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7" name="テキスト ボックス 6516">
                  <a:extLst>
                    <a:ext uri="{FF2B5EF4-FFF2-40B4-BE49-F238E27FC236}">
                      <a16:creationId xmlns:a16="http://schemas.microsoft.com/office/drawing/2014/main" id="{5E9A943A-2174-B517-94FE-2A0065273275}"/>
                    </a:ext>
                  </a:extLst>
                </xdr:cNvPr>
                <xdr:cNvSpPr txBox="1"/>
              </xdr:nvSpPr>
              <xdr:spPr bwMode="auto">
                <a:xfrm>
                  <a:off x="20427646" y="17198510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22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8" name="テキスト ボックス 6517">
                  <a:extLst>
                    <a:ext uri="{FF2B5EF4-FFF2-40B4-BE49-F238E27FC236}">
                      <a16:creationId xmlns:a16="http://schemas.microsoft.com/office/drawing/2014/main" id="{5BC56793-C9AB-966B-2413-E955CF806D93}"/>
                    </a:ext>
                  </a:extLst>
                </xdr:cNvPr>
                <xdr:cNvSpPr txBox="1"/>
              </xdr:nvSpPr>
              <xdr:spPr bwMode="auto">
                <a:xfrm>
                  <a:off x="18816123" y="16567195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23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19" name="テキスト ボックス 6518">
                  <a:extLst>
                    <a:ext uri="{FF2B5EF4-FFF2-40B4-BE49-F238E27FC236}">
                      <a16:creationId xmlns:a16="http://schemas.microsoft.com/office/drawing/2014/main" id="{1ABA9EAE-C1BA-338C-F094-8B556C600F88}"/>
                    </a:ext>
                  </a:extLst>
                </xdr:cNvPr>
                <xdr:cNvSpPr txBox="1"/>
              </xdr:nvSpPr>
              <xdr:spPr bwMode="auto">
                <a:xfrm>
                  <a:off x="18162035" y="17112422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24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20" name="テキスト ボックス 6519">
                  <a:extLst>
                    <a:ext uri="{FF2B5EF4-FFF2-40B4-BE49-F238E27FC236}">
                      <a16:creationId xmlns:a16="http://schemas.microsoft.com/office/drawing/2014/main" id="{39FD494A-A3F9-1CCD-328D-3246FA6FA9B4}"/>
                    </a:ext>
                  </a:extLst>
                </xdr:cNvPr>
                <xdr:cNvSpPr txBox="1"/>
              </xdr:nvSpPr>
              <xdr:spPr bwMode="auto">
                <a:xfrm>
                  <a:off x="17612221" y="17083726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25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21" name="テキスト ボックス 6520">
                  <a:extLst>
                    <a:ext uri="{FF2B5EF4-FFF2-40B4-BE49-F238E27FC236}">
                      <a16:creationId xmlns:a16="http://schemas.microsoft.com/office/drawing/2014/main" id="{757CE4DE-A390-EF95-E308-1FFE08F76646}"/>
                    </a:ext>
                  </a:extLst>
                </xdr:cNvPr>
                <xdr:cNvSpPr txBox="1"/>
              </xdr:nvSpPr>
              <xdr:spPr bwMode="auto">
                <a:xfrm>
                  <a:off x="17071887" y="16184579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26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26" name="テキスト ボックス 6525">
                  <a:extLst>
                    <a:ext uri="{FF2B5EF4-FFF2-40B4-BE49-F238E27FC236}">
                      <a16:creationId xmlns:a16="http://schemas.microsoft.com/office/drawing/2014/main" id="{C0D18A39-2E58-0C48-B294-EAEA3791FAF5}"/>
                    </a:ext>
                  </a:extLst>
                </xdr:cNvPr>
                <xdr:cNvSpPr txBox="1"/>
              </xdr:nvSpPr>
              <xdr:spPr bwMode="auto">
                <a:xfrm>
                  <a:off x="16550513" y="16844591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27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527" name="テキスト ボックス 6526">
                  <a:extLst>
                    <a:ext uri="{FF2B5EF4-FFF2-40B4-BE49-F238E27FC236}">
                      <a16:creationId xmlns:a16="http://schemas.microsoft.com/office/drawing/2014/main" id="{3D568C64-629B-4E11-18BA-25FC139B41F2}"/>
                    </a:ext>
                  </a:extLst>
                </xdr:cNvPr>
                <xdr:cNvSpPr txBox="1"/>
              </xdr:nvSpPr>
              <xdr:spPr bwMode="auto">
                <a:xfrm>
                  <a:off x="19792516" y="17954176"/>
                  <a:ext cx="483457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28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71" name="テキスト ボックス 70">
                  <a:extLst>
                    <a:ext uri="{FF2B5EF4-FFF2-40B4-BE49-F238E27FC236}">
                      <a16:creationId xmlns:a16="http://schemas.microsoft.com/office/drawing/2014/main" id="{F0899F01-9D20-3CB6-BDC5-C888375DCA9D}"/>
                    </a:ext>
                  </a:extLst>
                </xdr:cNvPr>
                <xdr:cNvSpPr txBox="1"/>
              </xdr:nvSpPr>
              <xdr:spPr bwMode="auto">
                <a:xfrm>
                  <a:off x="19555528" y="18805495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29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68" name="テキスト ボックス 6367">
                  <a:extLst>
                    <a:ext uri="{FF2B5EF4-FFF2-40B4-BE49-F238E27FC236}">
                      <a16:creationId xmlns:a16="http://schemas.microsoft.com/office/drawing/2014/main" id="{F416CE07-3185-04FF-D8E5-BBC1A907AEC5}"/>
                    </a:ext>
                  </a:extLst>
                </xdr:cNvPr>
                <xdr:cNvSpPr txBox="1"/>
              </xdr:nvSpPr>
              <xdr:spPr bwMode="auto">
                <a:xfrm>
                  <a:off x="19309060" y="19360287"/>
                  <a:ext cx="492936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30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69" name="テキスト ボックス 6368">
                  <a:extLst>
                    <a:ext uri="{FF2B5EF4-FFF2-40B4-BE49-F238E27FC236}">
                      <a16:creationId xmlns:a16="http://schemas.microsoft.com/office/drawing/2014/main" id="{DC5DA256-D974-FBA9-7ECC-CAB76B77CAFA}"/>
                    </a:ext>
                  </a:extLst>
                </xdr:cNvPr>
                <xdr:cNvSpPr txBox="1"/>
              </xdr:nvSpPr>
              <xdr:spPr bwMode="auto">
                <a:xfrm>
                  <a:off x="18654971" y="18728972"/>
                  <a:ext cx="492936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31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70" name="テキスト ボックス 6369">
                  <a:extLst>
                    <a:ext uri="{FF2B5EF4-FFF2-40B4-BE49-F238E27FC236}">
                      <a16:creationId xmlns:a16="http://schemas.microsoft.com/office/drawing/2014/main" id="{F685FC81-0D44-979D-B70E-97EA0FE6476B}"/>
                    </a:ext>
                  </a:extLst>
                </xdr:cNvPr>
                <xdr:cNvSpPr txBox="1"/>
              </xdr:nvSpPr>
              <xdr:spPr bwMode="auto">
                <a:xfrm>
                  <a:off x="17981924" y="17657649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32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71" name="テキスト ボックス 6370">
                  <a:extLst>
                    <a:ext uri="{FF2B5EF4-FFF2-40B4-BE49-F238E27FC236}">
                      <a16:creationId xmlns:a16="http://schemas.microsoft.com/office/drawing/2014/main" id="{A92A1A5A-8A4A-5BC4-98AA-661BCC72380F}"/>
                    </a:ext>
                  </a:extLst>
                </xdr:cNvPr>
                <xdr:cNvSpPr txBox="1"/>
              </xdr:nvSpPr>
              <xdr:spPr bwMode="auto">
                <a:xfrm>
                  <a:off x="16986572" y="17963741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33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72" name="テキスト ボックス 6371">
                  <a:extLst>
                    <a:ext uri="{FF2B5EF4-FFF2-40B4-BE49-F238E27FC236}">
                      <a16:creationId xmlns:a16="http://schemas.microsoft.com/office/drawing/2014/main" id="{78F3718C-9F81-C9DC-C10B-3801210E463A}"/>
                    </a:ext>
                  </a:extLst>
                </xdr:cNvPr>
                <xdr:cNvSpPr txBox="1"/>
              </xdr:nvSpPr>
              <xdr:spPr bwMode="auto">
                <a:xfrm>
                  <a:off x="16076535" y="17571560"/>
                  <a:ext cx="492936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34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73" name="テキスト ボックス 6372">
                  <a:extLst>
                    <a:ext uri="{FF2B5EF4-FFF2-40B4-BE49-F238E27FC236}">
                      <a16:creationId xmlns:a16="http://schemas.microsoft.com/office/drawing/2014/main" id="{D4D8C039-2916-EB9B-1560-EE843EA4B4E6}"/>
                    </a:ext>
                  </a:extLst>
                </xdr:cNvPr>
                <xdr:cNvSpPr txBox="1"/>
              </xdr:nvSpPr>
              <xdr:spPr bwMode="auto">
                <a:xfrm>
                  <a:off x="15830067" y="16710676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35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93" name="テキスト ボックス 6392">
                  <a:extLst>
                    <a:ext uri="{FF2B5EF4-FFF2-40B4-BE49-F238E27FC236}">
                      <a16:creationId xmlns:a16="http://schemas.microsoft.com/office/drawing/2014/main" id="{FC079BC8-7614-E7DB-439A-71B4E4F9D3B5}"/>
                    </a:ext>
                  </a:extLst>
                </xdr:cNvPr>
                <xdr:cNvSpPr txBox="1"/>
              </xdr:nvSpPr>
              <xdr:spPr bwMode="auto">
                <a:xfrm>
                  <a:off x="13327468" y="13630621"/>
                  <a:ext cx="483457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53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147" name="テキスト ボックス 146">
                  <a:extLst>
                    <a:ext uri="{FF2B5EF4-FFF2-40B4-BE49-F238E27FC236}">
                      <a16:creationId xmlns:a16="http://schemas.microsoft.com/office/drawing/2014/main" id="{D0C3945B-DFFF-51ED-55B5-8F6D4E7C67FE}"/>
                    </a:ext>
                  </a:extLst>
                </xdr:cNvPr>
                <xdr:cNvSpPr txBox="1"/>
              </xdr:nvSpPr>
              <xdr:spPr bwMode="auto">
                <a:xfrm>
                  <a:off x="14730440" y="16108056"/>
                  <a:ext cx="492936" cy="487835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59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148" name="テキスト ボックス 147">
                  <a:extLst>
                    <a:ext uri="{FF2B5EF4-FFF2-40B4-BE49-F238E27FC236}">
                      <a16:creationId xmlns:a16="http://schemas.microsoft.com/office/drawing/2014/main" id="{AB055477-E559-2432-E246-82A7E7098A44}"/>
                    </a:ext>
                  </a:extLst>
                </xdr:cNvPr>
                <xdr:cNvSpPr txBox="1"/>
              </xdr:nvSpPr>
              <xdr:spPr bwMode="auto">
                <a:xfrm>
                  <a:off x="15119102" y="15572395"/>
                  <a:ext cx="49293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60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149" name="テキスト ボックス 148">
                  <a:extLst>
                    <a:ext uri="{FF2B5EF4-FFF2-40B4-BE49-F238E27FC236}">
                      <a16:creationId xmlns:a16="http://schemas.microsoft.com/office/drawing/2014/main" id="{528E303F-B929-EE05-B586-D7D228CB1753}"/>
                    </a:ext>
                  </a:extLst>
                </xdr:cNvPr>
                <xdr:cNvSpPr txBox="1"/>
              </xdr:nvSpPr>
              <xdr:spPr bwMode="auto">
                <a:xfrm>
                  <a:off x="15327651" y="13726275"/>
                  <a:ext cx="502416" cy="468704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61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95" name="テキスト ボックス 6394">
                  <a:extLst>
                    <a:ext uri="{FF2B5EF4-FFF2-40B4-BE49-F238E27FC236}">
                      <a16:creationId xmlns:a16="http://schemas.microsoft.com/office/drawing/2014/main" id="{CDC0BFB2-446A-7796-2FC9-D5DE9E40CF50}"/>
                    </a:ext>
                  </a:extLst>
                </xdr:cNvPr>
                <xdr:cNvSpPr txBox="1"/>
              </xdr:nvSpPr>
              <xdr:spPr bwMode="auto">
                <a:xfrm>
                  <a:off x="13915200" y="13295833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54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399" name="テキスト ボックス 6398">
                  <a:extLst>
                    <a:ext uri="{FF2B5EF4-FFF2-40B4-BE49-F238E27FC236}">
                      <a16:creationId xmlns:a16="http://schemas.microsoft.com/office/drawing/2014/main" id="{1AD30541-8696-6BDF-9262-A2C0FF18B8FB}"/>
                    </a:ext>
                  </a:extLst>
                </xdr:cNvPr>
                <xdr:cNvSpPr txBox="1"/>
              </xdr:nvSpPr>
              <xdr:spPr bwMode="auto">
                <a:xfrm>
                  <a:off x="14360738" y="14654118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58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434" name="テキスト ボックス 6433">
                  <a:extLst>
                    <a:ext uri="{FF2B5EF4-FFF2-40B4-BE49-F238E27FC236}">
                      <a16:creationId xmlns:a16="http://schemas.microsoft.com/office/drawing/2014/main" id="{6D183FC3-BF03-99E6-3679-DA0B5ED6231B}"/>
                    </a:ext>
                  </a:extLst>
                </xdr:cNvPr>
                <xdr:cNvSpPr txBox="1"/>
              </xdr:nvSpPr>
              <xdr:spPr bwMode="auto">
                <a:xfrm>
                  <a:off x="21223928" y="14520202"/>
                  <a:ext cx="483457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00B05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71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437" name="テキスト ボックス 6436">
                  <a:extLst>
                    <a:ext uri="{FF2B5EF4-FFF2-40B4-BE49-F238E27FC236}">
                      <a16:creationId xmlns:a16="http://schemas.microsoft.com/office/drawing/2014/main" id="{C8DA359A-662F-9411-DBA1-EC6E31902150}"/>
                    </a:ext>
                  </a:extLst>
                </xdr:cNvPr>
                <xdr:cNvSpPr txBox="1"/>
              </xdr:nvSpPr>
              <xdr:spPr bwMode="auto">
                <a:xfrm>
                  <a:off x="22901807" y="14529768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00B05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74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6438" name="テキスト ボックス 6437">
                  <a:extLst>
                    <a:ext uri="{FF2B5EF4-FFF2-40B4-BE49-F238E27FC236}">
                      <a16:creationId xmlns:a16="http://schemas.microsoft.com/office/drawing/2014/main" id="{1DEA4CDE-5FA5-3E33-0552-4528DEDD243F}"/>
                    </a:ext>
                  </a:extLst>
                </xdr:cNvPr>
                <xdr:cNvSpPr txBox="1"/>
              </xdr:nvSpPr>
              <xdr:spPr bwMode="auto">
                <a:xfrm>
                  <a:off x="21527273" y="15572395"/>
                  <a:ext cx="502416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00B05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72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7" name="テキスト ボックス 6">
                  <a:extLst>
                    <a:ext uri="{FF2B5EF4-FFF2-40B4-BE49-F238E27FC236}">
                      <a16:creationId xmlns:a16="http://schemas.microsoft.com/office/drawing/2014/main" id="{88EB38F3-D69C-DA27-2089-0A5208681D57}"/>
                    </a:ext>
                  </a:extLst>
                </xdr:cNvPr>
                <xdr:cNvSpPr txBox="1"/>
              </xdr:nvSpPr>
              <xdr:spPr bwMode="auto">
                <a:xfrm>
                  <a:off x="22570023" y="15849791"/>
                  <a:ext cx="729925" cy="58348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00B05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75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sp macro="" textlink="">
              <xdr:nvSpPr>
                <xdr:cNvPr id="8" name="テキスト ボックス 7">
                  <a:extLst>
                    <a:ext uri="{FF2B5EF4-FFF2-40B4-BE49-F238E27FC236}">
                      <a16:creationId xmlns:a16="http://schemas.microsoft.com/office/drawing/2014/main" id="{A3740E35-EB54-04BF-53A5-FA78924B4663}"/>
                    </a:ext>
                  </a:extLst>
                </xdr:cNvPr>
                <xdr:cNvSpPr txBox="1"/>
              </xdr:nvSpPr>
              <xdr:spPr bwMode="auto">
                <a:xfrm>
                  <a:off x="18740287" y="14625422"/>
                  <a:ext cx="483457" cy="478269"/>
                </a:xfrm>
                <a:prstGeom prst="rect">
                  <a:avLst/>
                </a:prstGeom>
                <a:noFill/>
                <a:ln w="12700" cap="flat">
                  <a:noFill/>
                  <a:miter lim="400000"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  <xdr:txBody>
                <a:bodyPr rot="0" spcFirstLastPara="1" vertOverflow="clip" horzOverflow="clip" vert="horz" wrap="square" lIns="45718" tIns="45718" rIns="45718" bIns="45718" numCol="1" spcCol="38100" rtlCol="0" anchor="ctr">
                  <a:noAutofit/>
                </a:bodyPr>
                <a:lstStyle/>
                <a:p>
                  <a:pPr marL="0" marR="0" indent="0" algn="ctr" defTabSz="914400" rtl="0" fontAlgn="auto" latinLnBrk="0" hangingPunct="0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</a:pPr>
                  <a:r>
                    <a:rPr kumimoji="0" lang="en-US" altLang="ja-JP" sz="1600" b="1" i="0" u="none" strike="noStrike" cap="none" spc="0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uFillTx/>
                      <a:latin typeface="+mn-lt"/>
                      <a:ea typeface="+mn-ea"/>
                      <a:cs typeface="+mn-cs"/>
                      <a:sym typeface="ヒラギノ角ゴ ProN W3"/>
                    </a:rPr>
                    <a:t>12</a:t>
                  </a:r>
                  <a:endParaRPr kumimoji="0" lang="ja-JP" altLang="en-US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endParaRPr>
                </a:p>
              </xdr:txBody>
            </xdr:sp>
            <xdr:cxnSp macro="">
              <xdr:nvCxnSpPr>
                <xdr:cNvPr id="18" name="直線コネクタ 17">
                  <a:extLst>
                    <a:ext uri="{FF2B5EF4-FFF2-40B4-BE49-F238E27FC236}">
                      <a16:creationId xmlns:a16="http://schemas.microsoft.com/office/drawing/2014/main" id="{0A39ABF6-C20A-8E5F-08CB-E6628EFE0CE9}"/>
                    </a:ext>
                  </a:extLst>
                </xdr:cNvPr>
                <xdr:cNvCxnSpPr/>
              </xdr:nvCxnSpPr>
              <xdr:spPr bwMode="auto">
                <a:xfrm>
                  <a:off x="24968347" y="15830660"/>
                  <a:ext cx="18959" cy="870450"/>
                </a:xfrm>
                <a:prstGeom prst="line">
                  <a:avLst/>
                </a:prstGeom>
                <a:noFill/>
                <a:ln w="38100" cap="flat">
                  <a:solidFill>
                    <a:schemeClr val="tx1">
                      <a:lumMod val="75000"/>
                      <a:lumOff val="25000"/>
                    </a:schemeClr>
                  </a:solidFill>
                  <a:prstDash val="solid"/>
                  <a:round/>
                </a:ln>
                <a:effectLst/>
                <a:sp3d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none"/>
              </xdr:style>
            </xdr:cxnSp>
          </xdr:grpSp>
          <xdr:sp macro="" textlink="">
            <xdr:nvSpPr>
              <xdr:cNvPr id="4" name="テキスト ボックス 3">
                <a:extLst>
                  <a:ext uri="{FF2B5EF4-FFF2-40B4-BE49-F238E27FC236}">
                    <a16:creationId xmlns:a16="http://schemas.microsoft.com/office/drawing/2014/main" id="{D6DDFC47-EAC3-371E-5288-856468832B45}"/>
                  </a:ext>
                </a:extLst>
              </xdr:cNvPr>
              <xdr:cNvSpPr txBox="1"/>
            </xdr:nvSpPr>
            <xdr:spPr bwMode="auto">
              <a:xfrm>
                <a:off x="19299580" y="11985375"/>
                <a:ext cx="379182" cy="38261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1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498" name="テキスト ボックス 6497">
                <a:extLst>
                  <a:ext uri="{FF2B5EF4-FFF2-40B4-BE49-F238E27FC236}">
                    <a16:creationId xmlns:a16="http://schemas.microsoft.com/office/drawing/2014/main" id="{4FB0FF2A-5BB6-662E-BC40-FAD2D619540A}"/>
                  </a:ext>
                </a:extLst>
              </xdr:cNvPr>
              <xdr:cNvSpPr txBox="1"/>
            </xdr:nvSpPr>
            <xdr:spPr bwMode="auto">
              <a:xfrm>
                <a:off x="19697721" y="12367991"/>
                <a:ext cx="379182" cy="38261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2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499" name="テキスト ボックス 6498">
                <a:extLst>
                  <a:ext uri="{FF2B5EF4-FFF2-40B4-BE49-F238E27FC236}">
                    <a16:creationId xmlns:a16="http://schemas.microsoft.com/office/drawing/2014/main" id="{251CC1D1-5B99-EC26-2367-FD89DB61BFEB}"/>
                  </a:ext>
                </a:extLst>
              </xdr:cNvPr>
              <xdr:cNvSpPr txBox="1"/>
            </xdr:nvSpPr>
            <xdr:spPr bwMode="auto">
              <a:xfrm>
                <a:off x="20010546" y="12540167"/>
                <a:ext cx="369702" cy="392181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3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500" name="テキスト ボックス 6499">
                <a:extLst>
                  <a:ext uri="{FF2B5EF4-FFF2-40B4-BE49-F238E27FC236}">
                    <a16:creationId xmlns:a16="http://schemas.microsoft.com/office/drawing/2014/main" id="{D0A95BE0-8C1B-5DA5-A0EA-069F601AC4CA}"/>
                  </a:ext>
                </a:extLst>
              </xdr:cNvPr>
              <xdr:cNvSpPr txBox="1"/>
            </xdr:nvSpPr>
            <xdr:spPr bwMode="auto">
              <a:xfrm>
                <a:off x="18806644" y="12922783"/>
                <a:ext cx="369702" cy="392181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501" name="テキスト ボックス 6500">
                <a:extLst>
                  <a:ext uri="{FF2B5EF4-FFF2-40B4-BE49-F238E27FC236}">
                    <a16:creationId xmlns:a16="http://schemas.microsoft.com/office/drawing/2014/main" id="{8D60628D-E436-0ACC-483A-6A2C2D196ADC}"/>
                  </a:ext>
                </a:extLst>
              </xdr:cNvPr>
              <xdr:cNvSpPr txBox="1"/>
            </xdr:nvSpPr>
            <xdr:spPr bwMode="auto">
              <a:xfrm>
                <a:off x="19441773" y="13410618"/>
                <a:ext cx="369702" cy="392181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502" name="テキスト ボックス 6501">
                <a:extLst>
                  <a:ext uri="{FF2B5EF4-FFF2-40B4-BE49-F238E27FC236}">
                    <a16:creationId xmlns:a16="http://schemas.microsoft.com/office/drawing/2014/main" id="{26B4539D-56FC-76E3-1E9D-0E419A8542E7}"/>
                  </a:ext>
                </a:extLst>
              </xdr:cNvPr>
              <xdr:cNvSpPr txBox="1"/>
            </xdr:nvSpPr>
            <xdr:spPr bwMode="auto">
              <a:xfrm>
                <a:off x="18891960" y="13582795"/>
                <a:ext cx="379182" cy="392181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0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8" name="テキスト ボックス 6387">
                <a:extLst>
                  <a:ext uri="{FF2B5EF4-FFF2-40B4-BE49-F238E27FC236}">
                    <a16:creationId xmlns:a16="http://schemas.microsoft.com/office/drawing/2014/main" id="{929BACBF-0ACF-A4C1-7921-46F163232245}"/>
                  </a:ext>
                </a:extLst>
              </xdr:cNvPr>
              <xdr:cNvSpPr txBox="1"/>
            </xdr:nvSpPr>
            <xdr:spPr bwMode="auto">
              <a:xfrm>
                <a:off x="16503115" y="10617525"/>
                <a:ext cx="502416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48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0" name="テキスト ボックス 6389">
                <a:extLst>
                  <a:ext uri="{FF2B5EF4-FFF2-40B4-BE49-F238E27FC236}">
                    <a16:creationId xmlns:a16="http://schemas.microsoft.com/office/drawing/2014/main" id="{CECBC725-F3CB-E6B5-8221-E319EDBB2EB2}"/>
                  </a:ext>
                </a:extLst>
              </xdr:cNvPr>
              <xdr:cNvSpPr txBox="1"/>
            </xdr:nvSpPr>
            <xdr:spPr bwMode="auto">
              <a:xfrm>
                <a:off x="12777654" y="12587994"/>
                <a:ext cx="502416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50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1" name="テキスト ボックス 6390">
                <a:extLst>
                  <a:ext uri="{FF2B5EF4-FFF2-40B4-BE49-F238E27FC236}">
                    <a16:creationId xmlns:a16="http://schemas.microsoft.com/office/drawing/2014/main" id="{CEB79571-02B1-67D7-AA4E-D195F04BD01C}"/>
                  </a:ext>
                </a:extLst>
              </xdr:cNvPr>
              <xdr:cNvSpPr txBox="1"/>
            </xdr:nvSpPr>
            <xdr:spPr bwMode="auto">
              <a:xfrm>
                <a:off x="14019475" y="12243641"/>
                <a:ext cx="50241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51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2" name="テキスト ボックス 6391">
                <a:extLst>
                  <a:ext uri="{FF2B5EF4-FFF2-40B4-BE49-F238E27FC236}">
                    <a16:creationId xmlns:a16="http://schemas.microsoft.com/office/drawing/2014/main" id="{095C7117-E549-2ED7-BDAC-3BFE9E4FDDBC}"/>
                  </a:ext>
                </a:extLst>
              </xdr:cNvPr>
              <xdr:cNvSpPr txBox="1"/>
            </xdr:nvSpPr>
            <xdr:spPr bwMode="auto">
              <a:xfrm>
                <a:off x="15270774" y="11621890"/>
                <a:ext cx="502416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52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6" name="テキスト ボックス 6395">
                <a:extLst>
                  <a:ext uri="{FF2B5EF4-FFF2-40B4-BE49-F238E27FC236}">
                    <a16:creationId xmlns:a16="http://schemas.microsoft.com/office/drawing/2014/main" id="{B052E23E-7368-19E2-7412-00ED672AC815}"/>
                  </a:ext>
                </a:extLst>
              </xdr:cNvPr>
              <xdr:cNvSpPr txBox="1"/>
            </xdr:nvSpPr>
            <xdr:spPr bwMode="auto">
              <a:xfrm>
                <a:off x="14910552" y="12731475"/>
                <a:ext cx="483457" cy="48783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55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7" name="テキスト ボックス 6396">
                <a:extLst>
                  <a:ext uri="{FF2B5EF4-FFF2-40B4-BE49-F238E27FC236}">
                    <a16:creationId xmlns:a16="http://schemas.microsoft.com/office/drawing/2014/main" id="{B33D7305-082F-3B9E-F494-3279FD3CB548}"/>
                  </a:ext>
                </a:extLst>
              </xdr:cNvPr>
              <xdr:cNvSpPr txBox="1"/>
            </xdr:nvSpPr>
            <xdr:spPr bwMode="auto">
              <a:xfrm>
                <a:off x="15820588" y="12540167"/>
                <a:ext cx="483457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56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50" name="テキスト ボックス 149">
                <a:extLst>
                  <a:ext uri="{FF2B5EF4-FFF2-40B4-BE49-F238E27FC236}">
                    <a16:creationId xmlns:a16="http://schemas.microsoft.com/office/drawing/2014/main" id="{E3A45974-6415-9C35-4CB3-CE076633BF07}"/>
                  </a:ext>
                </a:extLst>
              </xdr:cNvPr>
              <xdr:cNvSpPr txBox="1"/>
            </xdr:nvSpPr>
            <xdr:spPr bwMode="auto">
              <a:xfrm>
                <a:off x="16958133" y="13047133"/>
                <a:ext cx="492936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62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55" name="テキスト ボックス 154">
                <a:extLst>
                  <a:ext uri="{FF2B5EF4-FFF2-40B4-BE49-F238E27FC236}">
                    <a16:creationId xmlns:a16="http://schemas.microsoft.com/office/drawing/2014/main" id="{3C2EEB8B-63A6-2F5A-E8ED-53B2572319F3}"/>
                  </a:ext>
                </a:extLst>
              </xdr:cNvPr>
              <xdr:cNvSpPr txBox="1"/>
            </xdr:nvSpPr>
            <xdr:spPr bwMode="auto">
              <a:xfrm>
                <a:off x="19185826" y="10665352"/>
                <a:ext cx="502416" cy="48783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65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56" name="テキスト ボックス 155">
                <a:extLst>
                  <a:ext uri="{FF2B5EF4-FFF2-40B4-BE49-F238E27FC236}">
                    <a16:creationId xmlns:a16="http://schemas.microsoft.com/office/drawing/2014/main" id="{78760541-E6A7-CF0C-B2D5-5FFD8B71BF00}"/>
                  </a:ext>
                </a:extLst>
              </xdr:cNvPr>
              <xdr:cNvSpPr txBox="1"/>
            </xdr:nvSpPr>
            <xdr:spPr bwMode="auto">
              <a:xfrm>
                <a:off x="19536569" y="11669717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66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cxnSp macro="">
            <xdr:nvCxnSpPr>
              <xdr:cNvPr id="6" name="直線コネクタ 5">
                <a:extLst>
                  <a:ext uri="{FF2B5EF4-FFF2-40B4-BE49-F238E27FC236}">
                    <a16:creationId xmlns:a16="http://schemas.microsoft.com/office/drawing/2014/main" id="{D5246CCE-BEF0-6B9B-A0F0-4F8ED057D03F}"/>
                  </a:ext>
                </a:extLst>
              </xdr:cNvPr>
              <xdr:cNvCxnSpPr/>
            </xdr:nvCxnSpPr>
            <xdr:spPr bwMode="auto">
              <a:xfrm>
                <a:off x="22333034" y="13181048"/>
                <a:ext cx="597211" cy="0"/>
              </a:xfrm>
              <a:prstGeom prst="line">
                <a:avLst/>
              </a:prstGeom>
              <a:noFill/>
              <a:ln w="38100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sp macro="" textlink="">
            <xdr:nvSpPr>
              <xdr:cNvPr id="6378" name="テキスト ボックス 6377">
                <a:extLst>
                  <a:ext uri="{FF2B5EF4-FFF2-40B4-BE49-F238E27FC236}">
                    <a16:creationId xmlns:a16="http://schemas.microsoft.com/office/drawing/2014/main" id="{8FAAC582-3DAA-6237-D785-E3B186B0D642}"/>
                  </a:ext>
                </a:extLst>
              </xdr:cNvPr>
              <xdr:cNvSpPr txBox="1"/>
            </xdr:nvSpPr>
            <xdr:spPr bwMode="auto">
              <a:xfrm>
                <a:off x="14455534" y="7604428"/>
                <a:ext cx="492936" cy="468704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40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1" name="テキスト ボックス 6380">
                <a:extLst>
                  <a:ext uri="{FF2B5EF4-FFF2-40B4-BE49-F238E27FC236}">
                    <a16:creationId xmlns:a16="http://schemas.microsoft.com/office/drawing/2014/main" id="{BFA17E51-01D9-128A-98E9-5E79E13A2BC9}"/>
                  </a:ext>
                </a:extLst>
              </xdr:cNvPr>
              <xdr:cNvSpPr txBox="1"/>
            </xdr:nvSpPr>
            <xdr:spPr bwMode="auto">
              <a:xfrm>
                <a:off x="14512411" y="9134890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42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2" name="テキスト ボックス 6381">
                <a:extLst>
                  <a:ext uri="{FF2B5EF4-FFF2-40B4-BE49-F238E27FC236}">
                    <a16:creationId xmlns:a16="http://schemas.microsoft.com/office/drawing/2014/main" id="{A2244D7F-9E41-D4DC-81B3-294194E70559}"/>
                  </a:ext>
                </a:extLst>
              </xdr:cNvPr>
              <xdr:cNvSpPr txBox="1"/>
            </xdr:nvSpPr>
            <xdr:spPr bwMode="auto">
              <a:xfrm>
                <a:off x="14114270" y="8474879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41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3" name="テキスト ボックス 6382">
                <a:extLst>
                  <a:ext uri="{FF2B5EF4-FFF2-40B4-BE49-F238E27FC236}">
                    <a16:creationId xmlns:a16="http://schemas.microsoft.com/office/drawing/2014/main" id="{2D28B40B-A3A7-6F85-C1AE-E5CAB0AE27A0}"/>
                  </a:ext>
                </a:extLst>
              </xdr:cNvPr>
              <xdr:cNvSpPr txBox="1"/>
            </xdr:nvSpPr>
            <xdr:spPr bwMode="auto">
              <a:xfrm>
                <a:off x="15052745" y="8742709"/>
                <a:ext cx="492936" cy="48783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43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4" name="テキスト ボックス 6383">
                <a:extLst>
                  <a:ext uri="{FF2B5EF4-FFF2-40B4-BE49-F238E27FC236}">
                    <a16:creationId xmlns:a16="http://schemas.microsoft.com/office/drawing/2014/main" id="{54CD27ED-0B7C-F3E3-547D-8F2F630F86F8}"/>
                  </a:ext>
                </a:extLst>
              </xdr:cNvPr>
              <xdr:cNvSpPr txBox="1"/>
            </xdr:nvSpPr>
            <xdr:spPr bwMode="auto">
              <a:xfrm>
                <a:off x="14901072" y="9440983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44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5" name="テキスト ボックス 6384">
                <a:extLst>
                  <a:ext uri="{FF2B5EF4-FFF2-40B4-BE49-F238E27FC236}">
                    <a16:creationId xmlns:a16="http://schemas.microsoft.com/office/drawing/2014/main" id="{EBBD53F6-582E-7E5F-3EB3-88F24E10C440}"/>
                  </a:ext>
                </a:extLst>
              </xdr:cNvPr>
              <xdr:cNvSpPr txBox="1"/>
            </xdr:nvSpPr>
            <xdr:spPr bwMode="auto">
              <a:xfrm>
                <a:off x="16683226" y="8838363"/>
                <a:ext cx="511895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45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6" name="テキスト ボックス 6385">
                <a:extLst>
                  <a:ext uri="{FF2B5EF4-FFF2-40B4-BE49-F238E27FC236}">
                    <a16:creationId xmlns:a16="http://schemas.microsoft.com/office/drawing/2014/main" id="{51247C0E-5178-19BF-0197-44DE559764D7}"/>
                  </a:ext>
                </a:extLst>
              </xdr:cNvPr>
              <xdr:cNvSpPr txBox="1"/>
            </xdr:nvSpPr>
            <xdr:spPr bwMode="auto">
              <a:xfrm>
                <a:off x="14588247" y="10263606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46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7" name="テキスト ボックス 6386">
                <a:extLst>
                  <a:ext uri="{FF2B5EF4-FFF2-40B4-BE49-F238E27FC236}">
                    <a16:creationId xmlns:a16="http://schemas.microsoft.com/office/drawing/2014/main" id="{4CB5A37E-8ED2-4785-C1D0-79F7A3665968}"/>
                  </a:ext>
                </a:extLst>
              </xdr:cNvPr>
              <xdr:cNvSpPr txBox="1"/>
            </xdr:nvSpPr>
            <xdr:spPr bwMode="auto">
              <a:xfrm>
                <a:off x="16967613" y="9727944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47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89" name="テキスト ボックス 6388">
                <a:extLst>
                  <a:ext uri="{FF2B5EF4-FFF2-40B4-BE49-F238E27FC236}">
                    <a16:creationId xmlns:a16="http://schemas.microsoft.com/office/drawing/2014/main" id="{DB87CF87-B9E0-2CA9-82FE-D18A62A3F86F}"/>
                  </a:ext>
                </a:extLst>
              </xdr:cNvPr>
              <xdr:cNvSpPr txBox="1"/>
            </xdr:nvSpPr>
            <xdr:spPr bwMode="auto">
              <a:xfrm>
                <a:off x="13299029" y="11449714"/>
                <a:ext cx="483457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49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398" name="テキスト ボックス 6397">
                <a:extLst>
                  <a:ext uri="{FF2B5EF4-FFF2-40B4-BE49-F238E27FC236}">
                    <a16:creationId xmlns:a16="http://schemas.microsoft.com/office/drawing/2014/main" id="{16271FE7-B634-A9B0-F80B-579853B12E95}"/>
                  </a:ext>
                </a:extLst>
              </xdr:cNvPr>
              <xdr:cNvSpPr txBox="1"/>
            </xdr:nvSpPr>
            <xdr:spPr bwMode="auto">
              <a:xfrm>
                <a:off x="16133413" y="11774937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57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57" name="テキスト ボックス 156">
                <a:extLst>
                  <a:ext uri="{FF2B5EF4-FFF2-40B4-BE49-F238E27FC236}">
                    <a16:creationId xmlns:a16="http://schemas.microsoft.com/office/drawing/2014/main" id="{EE2CD143-06FF-D4E9-D204-EC0A7341B4D7}"/>
                  </a:ext>
                </a:extLst>
              </xdr:cNvPr>
              <xdr:cNvSpPr txBox="1"/>
            </xdr:nvSpPr>
            <xdr:spPr bwMode="auto">
              <a:xfrm>
                <a:off x="19877832" y="11181883"/>
                <a:ext cx="492936" cy="48783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67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58" name="テキスト ボックス 157">
                <a:extLst>
                  <a:ext uri="{FF2B5EF4-FFF2-40B4-BE49-F238E27FC236}">
                    <a16:creationId xmlns:a16="http://schemas.microsoft.com/office/drawing/2014/main" id="{B8A81D6B-A0EC-726C-EA2D-DE703AFBF38A}"/>
                  </a:ext>
                </a:extLst>
              </xdr:cNvPr>
              <xdr:cNvSpPr txBox="1"/>
            </xdr:nvSpPr>
            <xdr:spPr bwMode="auto">
              <a:xfrm>
                <a:off x="20693073" y="11822764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68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432" name="テキスト ボックス 6431">
                <a:extLst>
                  <a:ext uri="{FF2B5EF4-FFF2-40B4-BE49-F238E27FC236}">
                    <a16:creationId xmlns:a16="http://schemas.microsoft.com/office/drawing/2014/main" id="{E7B5A869-C021-3F7A-0908-39E1C7DA3BCA}"/>
                  </a:ext>
                </a:extLst>
              </xdr:cNvPr>
              <xdr:cNvSpPr txBox="1"/>
            </xdr:nvSpPr>
            <xdr:spPr bwMode="auto">
              <a:xfrm>
                <a:off x="21413518" y="10770571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70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00B05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6436" name="テキスト ボックス 6435">
                <a:extLst>
                  <a:ext uri="{FF2B5EF4-FFF2-40B4-BE49-F238E27FC236}">
                    <a16:creationId xmlns:a16="http://schemas.microsoft.com/office/drawing/2014/main" id="{5233673F-D151-61B6-FEDF-73E0D352328E}"/>
                  </a:ext>
                </a:extLst>
              </xdr:cNvPr>
              <xdr:cNvSpPr txBox="1"/>
            </xdr:nvSpPr>
            <xdr:spPr bwMode="auto">
              <a:xfrm>
                <a:off x="21868536" y="13410618"/>
                <a:ext cx="49293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00B05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73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00B05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9" name="テキスト ボックス 8">
                <a:extLst>
                  <a:ext uri="{FF2B5EF4-FFF2-40B4-BE49-F238E27FC236}">
                    <a16:creationId xmlns:a16="http://schemas.microsoft.com/office/drawing/2014/main" id="{EFDBE094-34AC-B5A5-B5CD-65FFFA6D12D7}"/>
                  </a:ext>
                </a:extLst>
              </xdr:cNvPr>
              <xdr:cNvSpPr txBox="1"/>
            </xdr:nvSpPr>
            <xdr:spPr bwMode="auto">
              <a:xfrm>
                <a:off x="17688058" y="12377556"/>
                <a:ext cx="502416" cy="478269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63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sp macro="" textlink="">
            <xdr:nvSpPr>
              <xdr:cNvPr id="10" name="テキスト ボックス 9">
                <a:extLst>
                  <a:ext uri="{FF2B5EF4-FFF2-40B4-BE49-F238E27FC236}">
                    <a16:creationId xmlns:a16="http://schemas.microsoft.com/office/drawing/2014/main" id="{BF8EC4F0-EA78-F75F-BC95-758B51587247}"/>
                  </a:ext>
                </a:extLst>
              </xdr:cNvPr>
              <xdr:cNvSpPr txBox="1"/>
            </xdr:nvSpPr>
            <xdr:spPr bwMode="auto">
              <a:xfrm>
                <a:off x="18247351" y="11354060"/>
                <a:ext cx="492936" cy="487835"/>
              </a:xfrm>
              <a:prstGeom prst="rect">
                <a:avLst/>
              </a:prstGeom>
              <a:noFill/>
              <a:ln w="12700" cap="flat">
                <a:noFill/>
                <a:miter lim="400000"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  <xdr:txBody>
              <a:bodyPr rot="0" spcFirstLastPara="1" vertOverflow="clip" horzOverflow="clip" vert="horz" wrap="square" lIns="45718" tIns="45718" rIns="45718" bIns="45718" numCol="1" spcCol="38100" rtlCol="0" anchor="ctr">
                <a:noAutofit/>
              </a:bodyPr>
              <a:lstStyle/>
              <a:p>
                <a:pPr marL="0" marR="0" indent="0" algn="ctr" defTabSz="914400" rtl="0" fontAlgn="auto" latinLnBrk="0" hangingPunct="0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</a:pPr>
                <a:r>
                  <a:rPr kumimoji="0" lang="en-US" altLang="ja-JP" sz="1600" b="1" i="0" u="none" strike="noStrike" cap="none" spc="0" normalizeH="0" baseline="0">
                    <a:ln>
                      <a:noFill/>
                    </a:ln>
                    <a:solidFill>
                      <a:srgbClr val="FFC000"/>
                    </a:solidFill>
                    <a:effectLst/>
                    <a:uFillTx/>
                    <a:latin typeface="+mn-lt"/>
                    <a:ea typeface="+mn-ea"/>
                    <a:cs typeface="+mn-cs"/>
                    <a:sym typeface="ヒラギノ角ゴ ProN W3"/>
                  </a:rPr>
                  <a:t>64</a:t>
                </a:r>
                <a:endParaRPr kumimoji="0" lang="ja-JP" altLang="en-US" sz="1600" b="1" i="0" u="none" strike="noStrike" cap="none" spc="0" normalizeH="0" baseline="0">
                  <a:ln>
                    <a:noFill/>
                  </a:ln>
                  <a:solidFill>
                    <a:srgbClr val="FFC000"/>
                  </a:solidFill>
                  <a:effectLst/>
                  <a:uFillTx/>
                  <a:latin typeface="+mn-lt"/>
                  <a:ea typeface="+mn-ea"/>
                  <a:cs typeface="+mn-cs"/>
                  <a:sym typeface="ヒラギノ角ゴ ProN W3"/>
                </a:endParaRPr>
              </a:p>
            </xdr:txBody>
          </xdr:sp>
          <xdr:cxnSp macro="">
            <xdr:nvCxnSpPr>
              <xdr:cNvPr id="13" name="直線コネクタ 12">
                <a:extLst>
                  <a:ext uri="{FF2B5EF4-FFF2-40B4-BE49-F238E27FC236}">
                    <a16:creationId xmlns:a16="http://schemas.microsoft.com/office/drawing/2014/main" id="{03EA35B0-7AF6-AB2E-B40A-51BB960AE2FB}"/>
                  </a:ext>
                </a:extLst>
              </xdr:cNvPr>
              <xdr:cNvCxnSpPr/>
            </xdr:nvCxnSpPr>
            <xdr:spPr bwMode="auto">
              <a:xfrm>
                <a:off x="23214632" y="13458444"/>
                <a:ext cx="1346095" cy="0"/>
              </a:xfrm>
              <a:prstGeom prst="line">
                <a:avLst/>
              </a:prstGeom>
              <a:noFill/>
              <a:ln w="38100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5" name="直線コネクタ 14">
                <a:extLst>
                  <a:ext uri="{FF2B5EF4-FFF2-40B4-BE49-F238E27FC236}">
                    <a16:creationId xmlns:a16="http://schemas.microsoft.com/office/drawing/2014/main" id="{E04976C8-8ACD-2FD4-EAB6-437D66D180FA}"/>
                  </a:ext>
                </a:extLst>
              </xdr:cNvPr>
              <xdr:cNvCxnSpPr/>
            </xdr:nvCxnSpPr>
            <xdr:spPr bwMode="auto">
              <a:xfrm>
                <a:off x="21148091" y="11774937"/>
                <a:ext cx="597211" cy="0"/>
              </a:xfrm>
              <a:prstGeom prst="line">
                <a:avLst/>
              </a:prstGeom>
              <a:noFill/>
              <a:ln w="38100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  <xdr:cxnSp macro="">
            <xdr:nvCxnSpPr>
              <xdr:cNvPr id="16" name="直線コネクタ 15">
                <a:extLst>
                  <a:ext uri="{FF2B5EF4-FFF2-40B4-BE49-F238E27FC236}">
                    <a16:creationId xmlns:a16="http://schemas.microsoft.com/office/drawing/2014/main" id="{66E3BE49-7935-3A87-4B78-05C366154F7B}"/>
                  </a:ext>
                </a:extLst>
              </xdr:cNvPr>
              <xdr:cNvCxnSpPr/>
            </xdr:nvCxnSpPr>
            <xdr:spPr bwMode="auto">
              <a:xfrm>
                <a:off x="21659987" y="13362791"/>
                <a:ext cx="9480" cy="880015"/>
              </a:xfrm>
              <a:prstGeom prst="line">
                <a:avLst/>
              </a:prstGeom>
              <a:noFill/>
              <a:ln w="38100" cap="flat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  <a:round/>
              </a:ln>
              <a:effectLst/>
              <a:sp3d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none"/>
            </xdr:style>
          </xdr:cxnSp>
        </xdr:grpSp>
        <xdr:sp macro="" textlink="">
          <xdr:nvSpPr>
            <xdr:cNvPr id="6496" name="正方形/長方形 6495">
              <a:extLst>
                <a:ext uri="{FF2B5EF4-FFF2-40B4-BE49-F238E27FC236}">
                  <a16:creationId xmlns:a16="http://schemas.microsoft.com/office/drawing/2014/main" id="{CE3C139E-D235-6E8F-2597-3FEAEB8E18AA}"/>
                </a:ext>
              </a:extLst>
            </xdr:cNvPr>
            <xdr:cNvSpPr/>
          </xdr:nvSpPr>
          <xdr:spPr bwMode="auto">
            <a:xfrm>
              <a:off x="18778205" y="6647890"/>
              <a:ext cx="8285121" cy="2601785"/>
            </a:xfrm>
            <a:prstGeom prst="rect">
              <a:avLst/>
            </a:prstGeom>
            <a:solidFill>
              <a:schemeClr val="bg1"/>
            </a:solidFill>
            <a:ln w="25400" cap="flat">
              <a:solidFill>
                <a:schemeClr val="bg1"/>
              </a:solidFill>
              <a:prstDash val="solid"/>
              <a:round/>
            </a:ln>
            <a:effectLst/>
            <a:sp3d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overflow" horzOverflow="overflow" vert="horz" wrap="square" lIns="45718" tIns="45718" rIns="45718" bIns="45718" numCol="1" spcCol="38100" rtlCol="0" anchor="t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6503" name="テキスト ボックス 6502">
            <a:extLst>
              <a:ext uri="{FF2B5EF4-FFF2-40B4-BE49-F238E27FC236}">
                <a16:creationId xmlns:a16="http://schemas.microsoft.com/office/drawing/2014/main" id="{63BD810E-5308-6F2F-4711-73688D0CA67F}"/>
              </a:ext>
            </a:extLst>
          </xdr:cNvPr>
          <xdr:cNvSpPr txBox="1"/>
        </xdr:nvSpPr>
        <xdr:spPr bwMode="auto">
          <a:xfrm>
            <a:off x="17716496" y="13458445"/>
            <a:ext cx="379182" cy="392181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no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6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7</a:t>
            </a:r>
            <a:endParaRPr kumimoji="0" lang="ja-JP" altLang="en-US" sz="16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  <xdr:sp macro="" textlink="">
        <xdr:nvSpPr>
          <xdr:cNvPr id="6507" name="テキスト ボックス 6506">
            <a:extLst>
              <a:ext uri="{FF2B5EF4-FFF2-40B4-BE49-F238E27FC236}">
                <a16:creationId xmlns:a16="http://schemas.microsoft.com/office/drawing/2014/main" id="{DCFA7AD0-54D3-9ED4-F88D-72DB37F89792}"/>
              </a:ext>
            </a:extLst>
          </xdr:cNvPr>
          <xdr:cNvSpPr txBox="1"/>
        </xdr:nvSpPr>
        <xdr:spPr bwMode="auto">
          <a:xfrm>
            <a:off x="19403855" y="14529768"/>
            <a:ext cx="492936" cy="47826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45718" tIns="45718" rIns="45718" bIns="45718" numCol="1" spcCol="38100" rtlCol="0" anchor="ctr">
            <a:noAutofit/>
          </a:bodyPr>
          <a:lstStyle/>
          <a:p>
            <a:pPr marL="0" marR="0" indent="0" algn="ctr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ja-JP" sz="1600" b="1" i="0" u="none" strike="noStrike" cap="none" spc="0" normalizeH="0" baseline="0">
                <a:ln>
                  <a:noFill/>
                </a:ln>
                <a:solidFill>
                  <a:srgbClr val="FF0000"/>
                </a:solidFill>
                <a:effectLst/>
                <a:uFillTx/>
                <a:latin typeface="+mn-lt"/>
                <a:ea typeface="+mn-ea"/>
                <a:cs typeface="+mn-cs"/>
                <a:sym typeface="ヒラギノ角ゴ ProN W3"/>
              </a:rPr>
              <a:t>11</a:t>
            </a:r>
            <a:endParaRPr kumimoji="0" lang="ja-JP" altLang="en-US" sz="1600" b="1" i="0" u="none" strike="noStrike" cap="none" spc="0" normalizeH="0" baseline="0">
              <a:ln>
                <a:noFill/>
              </a:ln>
              <a:solidFill>
                <a:srgbClr val="FF0000"/>
              </a:solidFill>
              <a:effectLst/>
              <a:uFillTx/>
              <a:latin typeface="+mn-lt"/>
              <a:ea typeface="+mn-ea"/>
              <a:cs typeface="+mn-cs"/>
              <a:sym typeface="ヒラギノ角ゴ ProN W3"/>
            </a:endParaRPr>
          </a:p>
        </xdr:txBody>
      </xdr:sp>
    </xdr:grpSp>
    <xdr:clientData/>
  </xdr:twoCellAnchor>
  <xdr:twoCellAnchor>
    <xdr:from>
      <xdr:col>12</xdr:col>
      <xdr:colOff>194198</xdr:colOff>
      <xdr:row>15</xdr:row>
      <xdr:rowOff>14007</xdr:rowOff>
    </xdr:from>
    <xdr:to>
      <xdr:col>12</xdr:col>
      <xdr:colOff>805728</xdr:colOff>
      <xdr:row>15</xdr:row>
      <xdr:rowOff>434226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F49C28-B74A-CB7D-2A95-CA3B9F2AA063}"/>
            </a:ext>
          </a:extLst>
        </xdr:cNvPr>
        <xdr:cNvSpPr/>
      </xdr:nvSpPr>
      <xdr:spPr>
        <a:xfrm>
          <a:off x="15405623" y="6405282"/>
          <a:ext cx="354355" cy="372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477084</xdr:colOff>
      <xdr:row>14</xdr:row>
      <xdr:rowOff>454240</xdr:rowOff>
    </xdr:from>
    <xdr:to>
      <xdr:col>12</xdr:col>
      <xdr:colOff>121418</xdr:colOff>
      <xdr:row>15</xdr:row>
      <xdr:rowOff>363406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F3A35113-862B-77B3-70CF-9F3B393A1C27}"/>
            </a:ext>
          </a:extLst>
        </xdr:cNvPr>
        <xdr:cNvSpPr/>
      </xdr:nvSpPr>
      <xdr:spPr>
        <a:xfrm>
          <a:off x="12973884" y="6388315"/>
          <a:ext cx="2358959" cy="3663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194198</xdr:colOff>
      <xdr:row>16</xdr:row>
      <xdr:rowOff>14007</xdr:rowOff>
    </xdr:from>
    <xdr:to>
      <xdr:col>15</xdr:col>
      <xdr:colOff>805728</xdr:colOff>
      <xdr:row>16</xdr:row>
      <xdr:rowOff>434226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B2B9F00-F354-1D47-A864-3AB30733C15B}"/>
            </a:ext>
          </a:extLst>
        </xdr:cNvPr>
        <xdr:cNvSpPr/>
      </xdr:nvSpPr>
      <xdr:spPr>
        <a:xfrm>
          <a:off x="19739498" y="6795807"/>
          <a:ext cx="611530" cy="3725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477084</xdr:colOff>
      <xdr:row>15</xdr:row>
      <xdr:rowOff>454240</xdr:rowOff>
    </xdr:from>
    <xdr:to>
      <xdr:col>15</xdr:col>
      <xdr:colOff>121418</xdr:colOff>
      <xdr:row>16</xdr:row>
      <xdr:rowOff>363406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06F347C-4CE4-0DA1-5AD4-B56A8EAAF844}"/>
            </a:ext>
          </a:extLst>
        </xdr:cNvPr>
        <xdr:cNvSpPr/>
      </xdr:nvSpPr>
      <xdr:spPr>
        <a:xfrm>
          <a:off x="18631734" y="6778840"/>
          <a:ext cx="1034984" cy="3663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 テーマ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テーマ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 テーマ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ヒラギノ角ゴ ProN W3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11F79-66A2-47DE-86C6-A4BC1D120721}">
  <dimension ref="A1:DK77"/>
  <sheetViews>
    <sheetView showGridLines="0" tabSelected="1" view="pageBreakPreview" zoomScale="60" zoomScaleNormal="40" workbookViewId="0">
      <pane ySplit="2" topLeftCell="A3" activePane="bottomLeft" state="frozen"/>
      <selection pane="bottomLeft" activeCell="B9" sqref="B9"/>
    </sheetView>
  </sheetViews>
  <sheetFormatPr defaultColWidth="7" defaultRowHeight="13.5" customHeight="1"/>
  <cols>
    <col min="1" max="1" width="10.69921875" style="8" customWidth="1"/>
    <col min="2" max="2" width="25.69921875" style="1" customWidth="1"/>
    <col min="3" max="3" width="12.69921875" style="10" customWidth="1"/>
    <col min="4" max="4" width="10.69921875" style="1" customWidth="1"/>
    <col min="5" max="6" width="12.69921875" style="1" customWidth="1"/>
    <col min="7" max="7" width="18.69921875" style="1" customWidth="1"/>
    <col min="8" max="8" width="12.69921875" style="16" customWidth="1"/>
    <col min="9" max="9" width="2.09765625" style="1" customWidth="1"/>
    <col min="10" max="10" width="23.59765625" style="1" customWidth="1"/>
    <col min="11" max="11" width="4.09765625" style="1" customWidth="1"/>
    <col min="12" max="12" width="23.5" style="1" customWidth="1"/>
    <col min="13" max="13" width="4.296875" style="1" customWidth="1"/>
    <col min="14" max="14" width="21.69921875" style="1" customWidth="1"/>
    <col min="15" max="18" width="11.3984375" style="1" customWidth="1"/>
    <col min="19" max="19" width="7" style="1" customWidth="1"/>
    <col min="20" max="21" width="7" style="1"/>
    <col min="22" max="22" width="8.296875" style="1" customWidth="1"/>
    <col min="23" max="16384" width="7" style="1"/>
  </cols>
  <sheetData>
    <row r="1" spans="1:115" s="51" customFormat="1" ht="39.75" customHeight="1" thickBot="1">
      <c r="A1" s="131" t="s">
        <v>261</v>
      </c>
      <c r="B1" s="132"/>
      <c r="C1" s="50">
        <v>94135</v>
      </c>
      <c r="D1" s="133" t="s">
        <v>50</v>
      </c>
      <c r="E1" s="134"/>
      <c r="F1" s="53">
        <f>G3/C1</f>
        <v>0.85415626493865193</v>
      </c>
      <c r="H1" s="52"/>
    </row>
    <row r="2" spans="1:115" ht="65.099999999999994" customHeight="1" thickTop="1" thickBot="1">
      <c r="A2" s="54" t="s">
        <v>0</v>
      </c>
      <c r="B2" s="55" t="s">
        <v>1</v>
      </c>
      <c r="C2" s="56" t="s">
        <v>2</v>
      </c>
      <c r="D2" s="57" t="s">
        <v>3</v>
      </c>
      <c r="E2" s="57" t="s">
        <v>47</v>
      </c>
      <c r="F2" s="58" t="s">
        <v>48</v>
      </c>
      <c r="G2" s="2" t="s">
        <v>49</v>
      </c>
      <c r="H2" s="59" t="s">
        <v>4</v>
      </c>
      <c r="I2" s="140" t="s">
        <v>45</v>
      </c>
      <c r="J2" s="130"/>
      <c r="K2" s="130"/>
      <c r="L2" s="130"/>
      <c r="M2" s="130"/>
      <c r="N2" s="130"/>
      <c r="O2" s="141"/>
      <c r="P2" s="141"/>
      <c r="Q2" s="141"/>
      <c r="R2" s="141"/>
      <c r="S2" s="17"/>
    </row>
    <row r="3" spans="1:115" ht="30" customHeight="1" thickTop="1" thickBot="1">
      <c r="A3" s="60"/>
      <c r="B3" s="4" t="s">
        <v>51</v>
      </c>
      <c r="C3" s="9"/>
      <c r="D3" s="5"/>
      <c r="E3" s="33">
        <f>SUM(E4:E73)</f>
        <v>34705</v>
      </c>
      <c r="F3" s="34">
        <f>SUM(F4:F73)</f>
        <v>45701</v>
      </c>
      <c r="G3" s="3">
        <f t="shared" ref="G3:G34" si="0">E3+F3</f>
        <v>80406</v>
      </c>
      <c r="H3" s="61">
        <f>SUM(H4:H57)</f>
        <v>4325</v>
      </c>
      <c r="I3" s="129"/>
      <c r="J3" s="130"/>
      <c r="K3" s="130"/>
      <c r="L3" s="130"/>
      <c r="M3" s="130"/>
      <c r="N3" s="130"/>
      <c r="O3" s="18"/>
      <c r="P3" s="18"/>
      <c r="Q3" s="18"/>
      <c r="R3" s="18"/>
      <c r="S3" s="18"/>
    </row>
    <row r="4" spans="1:115" ht="30.75" customHeight="1" thickTop="1">
      <c r="A4" s="62" t="s">
        <v>187</v>
      </c>
      <c r="B4" s="36" t="s">
        <v>99</v>
      </c>
      <c r="C4" s="37" t="s">
        <v>100</v>
      </c>
      <c r="D4" s="38" t="s">
        <v>44</v>
      </c>
      <c r="E4" s="39">
        <v>330</v>
      </c>
      <c r="F4" s="40">
        <v>338</v>
      </c>
      <c r="G4" s="41">
        <f t="shared" si="0"/>
        <v>668</v>
      </c>
      <c r="H4" s="63">
        <v>38</v>
      </c>
      <c r="I4" s="17"/>
      <c r="J4" s="135"/>
      <c r="K4" s="136"/>
      <c r="L4" s="136"/>
      <c r="M4" s="136"/>
      <c r="N4" s="136"/>
      <c r="O4" s="136"/>
      <c r="P4" s="136"/>
      <c r="Q4" s="136"/>
      <c r="R4" s="6"/>
      <c r="S4" s="6"/>
      <c r="T4" s="6"/>
      <c r="U4" s="6"/>
      <c r="V4" s="6"/>
    </row>
    <row r="5" spans="1:115" ht="30.95" customHeight="1">
      <c r="A5" s="62" t="s">
        <v>188</v>
      </c>
      <c r="B5" s="36" t="s">
        <v>72</v>
      </c>
      <c r="C5" s="44" t="s">
        <v>73</v>
      </c>
      <c r="D5" s="38" t="s">
        <v>44</v>
      </c>
      <c r="E5" s="39">
        <v>538</v>
      </c>
      <c r="F5" s="40">
        <v>559</v>
      </c>
      <c r="G5" s="42">
        <f t="shared" si="0"/>
        <v>1097</v>
      </c>
      <c r="H5" s="63">
        <v>60</v>
      </c>
      <c r="I5" s="30"/>
      <c r="J5" s="90" t="s">
        <v>238</v>
      </c>
      <c r="K5" s="91"/>
      <c r="L5" s="92" t="s">
        <v>239</v>
      </c>
      <c r="M5" s="6"/>
      <c r="N5" s="6"/>
      <c r="O5" s="6"/>
      <c r="P5" s="6"/>
      <c r="Q5" s="6"/>
      <c r="R5" s="6"/>
      <c r="S5" s="6"/>
      <c r="T5" s="6"/>
      <c r="U5" s="6"/>
      <c r="V5" s="6"/>
    </row>
    <row r="6" spans="1:115" ht="30.95" customHeight="1">
      <c r="A6" s="62" t="s">
        <v>189</v>
      </c>
      <c r="B6" s="36" t="s">
        <v>79</v>
      </c>
      <c r="C6" s="37" t="s">
        <v>80</v>
      </c>
      <c r="D6" s="38" t="s">
        <v>44</v>
      </c>
      <c r="E6" s="39">
        <v>348</v>
      </c>
      <c r="F6" s="40">
        <v>929</v>
      </c>
      <c r="G6" s="42">
        <f t="shared" si="0"/>
        <v>1277</v>
      </c>
      <c r="H6" s="63">
        <v>90</v>
      </c>
      <c r="I6" s="30"/>
      <c r="J6" s="93">
        <f>SUM(G4:G38)</f>
        <v>41165</v>
      </c>
      <c r="K6" s="94"/>
      <c r="L6" s="95">
        <f>SUM(G39:G67)</f>
        <v>34920</v>
      </c>
      <c r="M6" s="6"/>
      <c r="N6" s="137" t="s">
        <v>252</v>
      </c>
      <c r="O6" s="138"/>
      <c r="P6" s="138"/>
      <c r="Q6" s="138"/>
      <c r="R6" s="6"/>
      <c r="S6" s="6"/>
      <c r="T6" s="6"/>
      <c r="U6" s="6"/>
      <c r="V6" s="6"/>
    </row>
    <row r="7" spans="1:115" ht="30.95" customHeight="1">
      <c r="A7" s="62" t="s">
        <v>186</v>
      </c>
      <c r="B7" s="36" t="s">
        <v>64</v>
      </c>
      <c r="C7" s="37" t="s">
        <v>65</v>
      </c>
      <c r="D7" s="38" t="s">
        <v>44</v>
      </c>
      <c r="E7" s="39">
        <v>461</v>
      </c>
      <c r="F7" s="40">
        <v>507</v>
      </c>
      <c r="G7" s="42">
        <f t="shared" si="0"/>
        <v>968</v>
      </c>
      <c r="H7" s="63">
        <v>85</v>
      </c>
      <c r="I7" s="30"/>
      <c r="J7" s="96" t="s">
        <v>256</v>
      </c>
      <c r="K7" s="97"/>
      <c r="L7" s="98" t="s">
        <v>257</v>
      </c>
      <c r="M7" s="6"/>
      <c r="N7" s="20" t="s">
        <v>27</v>
      </c>
      <c r="O7" s="139" t="s">
        <v>28</v>
      </c>
      <c r="P7" s="114"/>
      <c r="Q7" s="115"/>
      <c r="R7" s="6"/>
      <c r="S7" s="6"/>
      <c r="T7" s="6"/>
      <c r="U7" s="6"/>
      <c r="V7" s="6"/>
    </row>
    <row r="8" spans="1:115" ht="30.95" customHeight="1">
      <c r="A8" s="62" t="s">
        <v>190</v>
      </c>
      <c r="B8" s="36" t="s">
        <v>94</v>
      </c>
      <c r="C8" s="37" t="s">
        <v>95</v>
      </c>
      <c r="D8" s="38" t="s">
        <v>44</v>
      </c>
      <c r="E8" s="39">
        <v>286</v>
      </c>
      <c r="F8" s="40">
        <v>99</v>
      </c>
      <c r="G8" s="42">
        <f t="shared" si="0"/>
        <v>385</v>
      </c>
      <c r="H8" s="63">
        <v>28</v>
      </c>
      <c r="I8" s="17"/>
      <c r="J8" s="25" t="s">
        <v>31</v>
      </c>
      <c r="K8" s="26"/>
      <c r="L8" s="25" t="s">
        <v>240</v>
      </c>
      <c r="M8" s="26"/>
      <c r="N8" s="20"/>
      <c r="O8" s="21" t="s">
        <v>29</v>
      </c>
      <c r="P8" s="99" t="s">
        <v>241</v>
      </c>
      <c r="Q8" s="100" t="s">
        <v>242</v>
      </c>
      <c r="R8" s="22"/>
      <c r="S8" s="6"/>
      <c r="T8" s="6"/>
      <c r="U8" s="6"/>
      <c r="V8" s="6"/>
    </row>
    <row r="9" spans="1:115" ht="30.95" customHeight="1">
      <c r="A9" s="62" t="s">
        <v>191</v>
      </c>
      <c r="B9" s="36" t="s">
        <v>92</v>
      </c>
      <c r="C9" s="37" t="s">
        <v>93</v>
      </c>
      <c r="D9" s="38" t="s">
        <v>44</v>
      </c>
      <c r="E9" s="39">
        <v>585</v>
      </c>
      <c r="F9" s="40">
        <v>312</v>
      </c>
      <c r="G9" s="42">
        <f t="shared" si="0"/>
        <v>897</v>
      </c>
      <c r="H9" s="63">
        <v>49</v>
      </c>
      <c r="I9" s="17"/>
      <c r="J9" s="27">
        <f>J6*7.5</f>
        <v>308737.5</v>
      </c>
      <c r="K9" s="28" t="s">
        <v>33</v>
      </c>
      <c r="L9" s="27">
        <f>L6*10</f>
        <v>349200</v>
      </c>
      <c r="M9" s="28" t="s">
        <v>33</v>
      </c>
      <c r="N9" s="23" t="s">
        <v>30</v>
      </c>
      <c r="O9" s="24" t="s">
        <v>259</v>
      </c>
      <c r="P9" s="24" t="s">
        <v>243</v>
      </c>
      <c r="Q9" s="24" t="s">
        <v>260</v>
      </c>
      <c r="R9" s="101" t="s">
        <v>244</v>
      </c>
      <c r="S9" s="102"/>
      <c r="T9" s="6"/>
      <c r="U9" s="6"/>
      <c r="V9" s="6"/>
    </row>
    <row r="10" spans="1:115" ht="30.95" customHeight="1">
      <c r="A10" s="62" t="s">
        <v>192</v>
      </c>
      <c r="B10" s="43" t="s">
        <v>98</v>
      </c>
      <c r="C10" s="37" t="s">
        <v>230</v>
      </c>
      <c r="D10" s="38" t="s">
        <v>44</v>
      </c>
      <c r="E10" s="39">
        <v>867</v>
      </c>
      <c r="F10" s="40">
        <v>1279</v>
      </c>
      <c r="G10" s="42">
        <f t="shared" si="0"/>
        <v>2146</v>
      </c>
      <c r="H10" s="63">
        <v>195</v>
      </c>
      <c r="I10" s="15"/>
      <c r="J10" s="103" t="s">
        <v>245</v>
      </c>
      <c r="K10" s="104"/>
      <c r="L10" s="104"/>
      <c r="M10" s="105"/>
      <c r="N10" s="23" t="s">
        <v>32</v>
      </c>
      <c r="O10" s="113" t="s">
        <v>246</v>
      </c>
      <c r="P10" s="114"/>
      <c r="Q10" s="115"/>
      <c r="R10" s="116" t="s">
        <v>247</v>
      </c>
      <c r="S10" s="117"/>
      <c r="T10" s="117"/>
      <c r="U10" s="117"/>
      <c r="V10" s="117"/>
    </row>
    <row r="11" spans="1:115" ht="30.95" customHeight="1">
      <c r="A11" s="62" t="s">
        <v>193</v>
      </c>
      <c r="B11" s="36" t="s">
        <v>58</v>
      </c>
      <c r="C11" s="37" t="s">
        <v>57</v>
      </c>
      <c r="D11" s="38" t="s">
        <v>44</v>
      </c>
      <c r="E11" s="39">
        <v>1051</v>
      </c>
      <c r="F11" s="40">
        <v>2065</v>
      </c>
      <c r="G11" s="42">
        <f t="shared" si="0"/>
        <v>3116</v>
      </c>
      <c r="H11" s="63">
        <v>274</v>
      </c>
      <c r="I11" s="15"/>
      <c r="J11" s="106">
        <f>SUM(G68:G73)</f>
        <v>4321</v>
      </c>
      <c r="K11" s="104"/>
      <c r="L11" s="107"/>
      <c r="M11" s="6"/>
      <c r="N11" s="23" t="s">
        <v>34</v>
      </c>
      <c r="O11" s="113" t="s">
        <v>250</v>
      </c>
      <c r="P11" s="114"/>
      <c r="Q11" s="115"/>
      <c r="R11" s="116" t="s">
        <v>253</v>
      </c>
      <c r="S11" s="117"/>
      <c r="T11" s="117"/>
      <c r="U11" s="117"/>
      <c r="V11" s="117"/>
    </row>
    <row r="12" spans="1:115" ht="30.95" customHeight="1">
      <c r="A12" s="62" t="s">
        <v>194</v>
      </c>
      <c r="B12" s="36" t="s">
        <v>143</v>
      </c>
      <c r="C12" s="37" t="s">
        <v>144</v>
      </c>
      <c r="D12" s="38" t="s">
        <v>44</v>
      </c>
      <c r="E12" s="39">
        <v>148</v>
      </c>
      <c r="F12" s="40">
        <v>437</v>
      </c>
      <c r="G12" s="42">
        <f t="shared" si="0"/>
        <v>585</v>
      </c>
      <c r="H12" s="63">
        <v>144</v>
      </c>
      <c r="I12" s="15"/>
      <c r="J12" s="108" t="s">
        <v>258</v>
      </c>
      <c r="K12" s="104"/>
      <c r="L12" s="104"/>
      <c r="M12" s="6"/>
      <c r="N12" s="23" t="s">
        <v>35</v>
      </c>
      <c r="O12" s="119" t="s">
        <v>36</v>
      </c>
      <c r="P12" s="114"/>
      <c r="Q12" s="115"/>
      <c r="R12" s="22"/>
      <c r="S12" s="6"/>
      <c r="T12" s="6"/>
      <c r="U12" s="6"/>
      <c r="V12" s="6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</row>
    <row r="13" spans="1:115" ht="30.95" customHeight="1">
      <c r="A13" s="62" t="s">
        <v>195</v>
      </c>
      <c r="B13" s="36" t="s">
        <v>123</v>
      </c>
      <c r="C13" s="37" t="s">
        <v>124</v>
      </c>
      <c r="D13" s="38" t="s">
        <v>44</v>
      </c>
      <c r="E13" s="39">
        <v>139</v>
      </c>
      <c r="F13" s="40">
        <v>142</v>
      </c>
      <c r="G13" s="42">
        <f t="shared" si="0"/>
        <v>281</v>
      </c>
      <c r="H13" s="63">
        <v>84</v>
      </c>
      <c r="I13" s="15"/>
      <c r="J13" s="25" t="s">
        <v>248</v>
      </c>
      <c r="K13" s="26"/>
      <c r="L13" s="104"/>
      <c r="M13" s="6"/>
      <c r="N13" s="120" t="s">
        <v>37</v>
      </c>
      <c r="O13" s="120"/>
      <c r="P13" s="120"/>
      <c r="Q13" s="6"/>
      <c r="R13" s="6"/>
      <c r="S13" s="6"/>
      <c r="T13" s="6"/>
      <c r="U13" s="6"/>
      <c r="V13" s="6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</row>
    <row r="14" spans="1:115" s="7" customFormat="1" ht="30.95" customHeight="1">
      <c r="A14" s="62" t="s">
        <v>196</v>
      </c>
      <c r="B14" s="36" t="s">
        <v>101</v>
      </c>
      <c r="C14" s="37" t="s">
        <v>102</v>
      </c>
      <c r="D14" s="38" t="s">
        <v>44</v>
      </c>
      <c r="E14" s="39">
        <v>245</v>
      </c>
      <c r="F14" s="40">
        <v>1322</v>
      </c>
      <c r="G14" s="42">
        <f t="shared" si="0"/>
        <v>1567</v>
      </c>
      <c r="H14" s="63">
        <v>84</v>
      </c>
      <c r="I14" s="15"/>
      <c r="J14" s="27">
        <f>J11*15</f>
        <v>64815</v>
      </c>
      <c r="K14" s="28" t="s">
        <v>33</v>
      </c>
      <c r="L14" s="104"/>
      <c r="M14" s="6"/>
      <c r="N14" s="121" t="s">
        <v>38</v>
      </c>
      <c r="O14" s="123" t="s">
        <v>39</v>
      </c>
      <c r="P14" s="124"/>
      <c r="Q14" s="109" t="s">
        <v>249</v>
      </c>
      <c r="R14" s="31"/>
      <c r="S14" s="6"/>
      <c r="T14" s="6"/>
      <c r="U14" s="6"/>
      <c r="V14" s="6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</row>
    <row r="15" spans="1:115" s="7" customFormat="1" ht="30.95" customHeight="1">
      <c r="A15" s="62" t="s">
        <v>235</v>
      </c>
      <c r="B15" s="36" t="s">
        <v>109</v>
      </c>
      <c r="C15" s="37" t="s">
        <v>110</v>
      </c>
      <c r="D15" s="38" t="s">
        <v>44</v>
      </c>
      <c r="E15" s="39">
        <v>386</v>
      </c>
      <c r="F15" s="40">
        <v>1750</v>
      </c>
      <c r="G15" s="42">
        <f t="shared" si="0"/>
        <v>2136</v>
      </c>
      <c r="H15" s="63">
        <v>180</v>
      </c>
      <c r="I15" s="15"/>
      <c r="J15" s="110"/>
      <c r="K15" s="104"/>
      <c r="L15" s="104"/>
      <c r="M15" s="6"/>
      <c r="N15" s="122"/>
      <c r="O15" s="125" t="s">
        <v>40</v>
      </c>
      <c r="P15" s="126"/>
      <c r="Q15" s="111"/>
      <c r="R15" s="6"/>
      <c r="S15" s="6"/>
      <c r="T15" s="6"/>
      <c r="U15" s="6"/>
      <c r="V15" s="6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</row>
    <row r="16" spans="1:115" s="7" customFormat="1" ht="30.95" customHeight="1">
      <c r="A16" s="62" t="s">
        <v>197</v>
      </c>
      <c r="B16" s="43" t="s">
        <v>81</v>
      </c>
      <c r="C16" s="37" t="s">
        <v>82</v>
      </c>
      <c r="D16" s="38" t="s">
        <v>44</v>
      </c>
      <c r="E16" s="39">
        <v>312</v>
      </c>
      <c r="F16" s="40">
        <v>430</v>
      </c>
      <c r="G16" s="42">
        <f t="shared" si="0"/>
        <v>742</v>
      </c>
      <c r="H16" s="63">
        <v>120</v>
      </c>
      <c r="I16" s="15"/>
      <c r="J16" s="25" t="s">
        <v>251</v>
      </c>
      <c r="K16" s="112"/>
      <c r="L16" s="104"/>
      <c r="M16" s="6"/>
      <c r="N16" s="23" t="s">
        <v>41</v>
      </c>
      <c r="O16" s="113" t="s">
        <v>42</v>
      </c>
      <c r="P16" s="118"/>
      <c r="Q16" s="6"/>
      <c r="R16" s="6"/>
      <c r="S16" s="6"/>
      <c r="T16" s="6"/>
      <c r="U16" s="6"/>
      <c r="V16" s="6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</row>
    <row r="17" spans="1:115" s="7" customFormat="1" ht="30.95" customHeight="1">
      <c r="A17" s="62" t="s">
        <v>216</v>
      </c>
      <c r="B17" s="36" t="s">
        <v>141</v>
      </c>
      <c r="C17" s="37" t="s">
        <v>142</v>
      </c>
      <c r="D17" s="38" t="s">
        <v>44</v>
      </c>
      <c r="E17" s="39">
        <v>293</v>
      </c>
      <c r="F17" s="40">
        <v>624</v>
      </c>
      <c r="G17" s="42">
        <f t="shared" si="0"/>
        <v>917</v>
      </c>
      <c r="H17" s="63">
        <v>44</v>
      </c>
      <c r="I17" s="15"/>
      <c r="J17" s="32">
        <f>J9+L9+J14</f>
        <v>722752.5</v>
      </c>
      <c r="K17" s="26" t="s">
        <v>33</v>
      </c>
      <c r="L17" s="104"/>
      <c r="M17" s="6"/>
      <c r="N17" s="29" t="s">
        <v>43</v>
      </c>
      <c r="O17" s="113" t="s">
        <v>36</v>
      </c>
      <c r="P17" s="118"/>
      <c r="Q17" s="6"/>
      <c r="R17" s="6"/>
      <c r="S17" s="6"/>
      <c r="T17" s="6"/>
      <c r="U17" s="6"/>
      <c r="V17" s="6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</row>
    <row r="18" spans="1:115" s="7" customFormat="1" ht="30.95" customHeight="1">
      <c r="A18" s="62" t="s">
        <v>198</v>
      </c>
      <c r="B18" s="36" t="s">
        <v>119</v>
      </c>
      <c r="C18" s="37" t="s">
        <v>120</v>
      </c>
      <c r="D18" s="38" t="s">
        <v>44</v>
      </c>
      <c r="E18" s="39">
        <v>518</v>
      </c>
      <c r="F18" s="40">
        <v>829</v>
      </c>
      <c r="G18" s="42">
        <f t="shared" si="0"/>
        <v>1347</v>
      </c>
      <c r="H18" s="63">
        <v>76</v>
      </c>
      <c r="I18" s="15"/>
      <c r="J18" s="46"/>
      <c r="K18" s="47"/>
      <c r="L18" s="19"/>
      <c r="M18" s="127"/>
      <c r="N18" s="128"/>
      <c r="O18" s="19"/>
      <c r="P18" s="19"/>
      <c r="Q18" s="19"/>
      <c r="R18" s="19"/>
      <c r="S18" s="19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</row>
    <row r="19" spans="1:115" ht="30.95" customHeight="1">
      <c r="A19" s="62" t="s">
        <v>199</v>
      </c>
      <c r="B19" s="36" t="s">
        <v>62</v>
      </c>
      <c r="C19" s="37" t="s">
        <v>63</v>
      </c>
      <c r="D19" s="38" t="s">
        <v>44</v>
      </c>
      <c r="E19" s="39">
        <v>704</v>
      </c>
      <c r="F19" s="40">
        <v>416</v>
      </c>
      <c r="G19" s="42">
        <f t="shared" si="0"/>
        <v>1120</v>
      </c>
      <c r="H19" s="63">
        <v>97</v>
      </c>
      <c r="I19" s="15"/>
      <c r="J19" s="48"/>
      <c r="K19" s="49"/>
      <c r="L19" s="19"/>
      <c r="M19" s="32"/>
      <c r="N19" s="26"/>
      <c r="O19" s="19"/>
      <c r="P19" s="19"/>
      <c r="Q19" s="19"/>
      <c r="R19" s="19"/>
      <c r="S19" s="19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</row>
    <row r="20" spans="1:115" ht="30.95" customHeight="1">
      <c r="A20" s="62" t="s">
        <v>200</v>
      </c>
      <c r="B20" s="36" t="s">
        <v>96</v>
      </c>
      <c r="C20" s="37" t="s">
        <v>97</v>
      </c>
      <c r="D20" s="38" t="s">
        <v>44</v>
      </c>
      <c r="E20" s="39">
        <v>452</v>
      </c>
      <c r="F20" s="40">
        <v>1008</v>
      </c>
      <c r="G20" s="42">
        <f t="shared" si="0"/>
        <v>1460</v>
      </c>
      <c r="H20" s="63">
        <v>259</v>
      </c>
      <c r="I20" s="15"/>
      <c r="J20" s="11"/>
      <c r="K20" s="12"/>
      <c r="L20" s="12"/>
      <c r="M20" s="12"/>
      <c r="N20" s="12"/>
      <c r="O20" s="12"/>
      <c r="P20" s="12"/>
      <c r="Q20" s="12"/>
      <c r="R20" s="12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</row>
    <row r="21" spans="1:115" ht="30.95" customHeight="1">
      <c r="A21" s="62" t="s">
        <v>201</v>
      </c>
      <c r="B21" s="36" t="s">
        <v>159</v>
      </c>
      <c r="C21" s="37" t="s">
        <v>227</v>
      </c>
      <c r="D21" s="38" t="s">
        <v>44</v>
      </c>
      <c r="E21" s="39">
        <v>590</v>
      </c>
      <c r="F21" s="40">
        <v>874</v>
      </c>
      <c r="G21" s="42">
        <f t="shared" si="0"/>
        <v>1464</v>
      </c>
      <c r="H21" s="63">
        <v>67</v>
      </c>
      <c r="I21" s="15"/>
      <c r="J21" s="11"/>
      <c r="K21" s="12"/>
      <c r="L21" s="12"/>
      <c r="M21" s="12"/>
      <c r="N21" s="12"/>
      <c r="O21" s="12"/>
      <c r="P21" s="12"/>
      <c r="Q21" s="12"/>
      <c r="R21" s="12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</row>
    <row r="22" spans="1:115" ht="30.95" customHeight="1">
      <c r="A22" s="62" t="s">
        <v>202</v>
      </c>
      <c r="B22" s="36" t="s">
        <v>87</v>
      </c>
      <c r="C22" s="37" t="s">
        <v>223</v>
      </c>
      <c r="D22" s="38" t="s">
        <v>44</v>
      </c>
      <c r="E22" s="39">
        <v>809</v>
      </c>
      <c r="F22" s="40">
        <v>674</v>
      </c>
      <c r="G22" s="42">
        <f t="shared" si="0"/>
        <v>1483</v>
      </c>
      <c r="H22" s="63">
        <v>105</v>
      </c>
      <c r="I22" s="15"/>
      <c r="J22" s="11"/>
      <c r="K22" s="12"/>
      <c r="L22" s="12"/>
      <c r="M22" s="12"/>
      <c r="N22" s="12"/>
      <c r="O22" s="12"/>
      <c r="P22" s="12"/>
      <c r="Q22" s="12"/>
      <c r="R22" s="12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</row>
    <row r="23" spans="1:115" ht="30.95" customHeight="1">
      <c r="A23" s="62" t="s">
        <v>203</v>
      </c>
      <c r="B23" s="36" t="s">
        <v>89</v>
      </c>
      <c r="C23" s="37" t="s">
        <v>225</v>
      </c>
      <c r="D23" s="38" t="s">
        <v>44</v>
      </c>
      <c r="E23" s="39">
        <v>495</v>
      </c>
      <c r="F23" s="40">
        <v>25</v>
      </c>
      <c r="G23" s="42">
        <f t="shared" si="0"/>
        <v>520</v>
      </c>
      <c r="H23" s="63">
        <v>36</v>
      </c>
      <c r="I23" s="15"/>
      <c r="J23" s="11"/>
      <c r="K23" s="12"/>
      <c r="L23" s="12"/>
      <c r="M23" s="12"/>
      <c r="N23" s="12"/>
      <c r="O23" s="12"/>
      <c r="P23" s="12"/>
      <c r="Q23" s="12"/>
      <c r="R23" s="12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</row>
    <row r="24" spans="1:115" ht="30.95" customHeight="1">
      <c r="A24" s="62" t="s">
        <v>204</v>
      </c>
      <c r="B24" s="45" t="s">
        <v>166</v>
      </c>
      <c r="C24" s="37" t="s">
        <v>228</v>
      </c>
      <c r="D24" s="38" t="s">
        <v>44</v>
      </c>
      <c r="E24" s="39">
        <v>637</v>
      </c>
      <c r="F24" s="40">
        <v>947</v>
      </c>
      <c r="G24" s="42">
        <f t="shared" si="0"/>
        <v>1584</v>
      </c>
      <c r="H24" s="63">
        <v>97</v>
      </c>
      <c r="I24" s="15"/>
      <c r="J24" s="11"/>
      <c r="K24" s="12"/>
      <c r="L24" s="12"/>
      <c r="M24" s="12"/>
      <c r="N24" s="12"/>
      <c r="O24" s="12"/>
      <c r="P24" s="12"/>
      <c r="Q24" s="12"/>
      <c r="R24" s="12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</row>
    <row r="25" spans="1:115" ht="30.95" customHeight="1">
      <c r="A25" s="62" t="s">
        <v>205</v>
      </c>
      <c r="B25" s="36" t="s">
        <v>138</v>
      </c>
      <c r="C25" s="37" t="s">
        <v>139</v>
      </c>
      <c r="D25" s="38" t="s">
        <v>44</v>
      </c>
      <c r="E25" s="39">
        <v>198</v>
      </c>
      <c r="F25" s="40">
        <v>894</v>
      </c>
      <c r="G25" s="42">
        <f t="shared" si="0"/>
        <v>1092</v>
      </c>
      <c r="H25" s="63">
        <v>47</v>
      </c>
      <c r="I25" s="15"/>
      <c r="J25" s="11"/>
      <c r="K25" s="12"/>
      <c r="L25" s="12"/>
      <c r="M25" s="12"/>
      <c r="N25" s="12"/>
      <c r="O25" s="12"/>
      <c r="P25" s="12"/>
      <c r="Q25" s="12"/>
      <c r="R25" s="12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</row>
    <row r="26" spans="1:115" s="7" customFormat="1" ht="30.95" customHeight="1">
      <c r="A26" s="64" t="s">
        <v>206</v>
      </c>
      <c r="B26" s="36" t="s">
        <v>91</v>
      </c>
      <c r="C26" s="37" t="s">
        <v>229</v>
      </c>
      <c r="D26" s="38" t="s">
        <v>44</v>
      </c>
      <c r="E26" s="39">
        <v>955</v>
      </c>
      <c r="F26" s="40">
        <v>757</v>
      </c>
      <c r="G26" s="42">
        <f t="shared" si="0"/>
        <v>1712</v>
      </c>
      <c r="H26" s="63">
        <v>88</v>
      </c>
      <c r="I26" s="15"/>
      <c r="J26" s="11"/>
      <c r="K26" s="12"/>
      <c r="L26" s="12"/>
      <c r="M26" s="12"/>
      <c r="N26" s="12"/>
      <c r="O26" s="12"/>
      <c r="P26" s="12"/>
      <c r="Q26" s="12"/>
      <c r="R26" s="12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</row>
    <row r="27" spans="1:115" s="7" customFormat="1" ht="30.95" customHeight="1">
      <c r="A27" s="62" t="s">
        <v>207</v>
      </c>
      <c r="B27" s="36" t="s">
        <v>150</v>
      </c>
      <c r="C27" s="37" t="s">
        <v>151</v>
      </c>
      <c r="D27" s="38" t="s">
        <v>44</v>
      </c>
      <c r="E27" s="39">
        <v>513</v>
      </c>
      <c r="F27" s="40">
        <v>197</v>
      </c>
      <c r="G27" s="42">
        <f t="shared" si="0"/>
        <v>710</v>
      </c>
      <c r="H27" s="63">
        <v>32</v>
      </c>
      <c r="I27" s="15"/>
      <c r="J27" s="11"/>
      <c r="K27" s="12"/>
      <c r="L27" s="12"/>
      <c r="M27" s="12"/>
      <c r="N27" s="12"/>
      <c r="O27" s="12"/>
      <c r="P27" s="12"/>
      <c r="Q27" s="12"/>
      <c r="R27" s="12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</row>
    <row r="28" spans="1:115" ht="30.95" customHeight="1">
      <c r="A28" s="62" t="s">
        <v>208</v>
      </c>
      <c r="B28" s="36" t="s">
        <v>160</v>
      </c>
      <c r="C28" s="37" t="s">
        <v>161</v>
      </c>
      <c r="D28" s="38" t="s">
        <v>44</v>
      </c>
      <c r="E28" s="39">
        <v>662</v>
      </c>
      <c r="F28" s="40">
        <v>396</v>
      </c>
      <c r="G28" s="42">
        <f t="shared" si="0"/>
        <v>1058</v>
      </c>
      <c r="H28" s="63">
        <v>48</v>
      </c>
      <c r="I28" s="15"/>
      <c r="J28" s="11"/>
      <c r="K28" s="12"/>
      <c r="L28" s="12"/>
      <c r="M28" s="12"/>
      <c r="N28" s="12"/>
      <c r="O28" s="12"/>
      <c r="P28" s="12"/>
      <c r="Q28" s="12"/>
      <c r="R28" s="12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</row>
    <row r="29" spans="1:115" ht="30.95" customHeight="1">
      <c r="A29" s="62" t="s">
        <v>209</v>
      </c>
      <c r="B29" s="36" t="s">
        <v>129</v>
      </c>
      <c r="C29" s="37" t="s">
        <v>232</v>
      </c>
      <c r="D29" s="38" t="s">
        <v>44</v>
      </c>
      <c r="E29" s="39">
        <v>376</v>
      </c>
      <c r="F29" s="40">
        <v>259</v>
      </c>
      <c r="G29" s="42">
        <f t="shared" si="0"/>
        <v>635</v>
      </c>
      <c r="H29" s="63">
        <v>33</v>
      </c>
      <c r="I29" s="15"/>
      <c r="J29" s="11"/>
      <c r="K29" s="12"/>
      <c r="L29" s="12"/>
      <c r="M29" s="12"/>
      <c r="N29" s="12"/>
      <c r="O29" s="12"/>
      <c r="P29" s="12"/>
      <c r="Q29" s="12"/>
      <c r="R29" s="12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</row>
    <row r="30" spans="1:115" ht="30.95" customHeight="1">
      <c r="A30" s="62" t="s">
        <v>210</v>
      </c>
      <c r="B30" s="36" t="s">
        <v>125</v>
      </c>
      <c r="C30" s="37" t="s">
        <v>126</v>
      </c>
      <c r="D30" s="38" t="s">
        <v>44</v>
      </c>
      <c r="E30" s="39">
        <v>438</v>
      </c>
      <c r="F30" s="40">
        <v>195</v>
      </c>
      <c r="G30" s="42">
        <f t="shared" si="0"/>
        <v>633</v>
      </c>
      <c r="H30" s="63">
        <v>31</v>
      </c>
      <c r="I30" s="15"/>
      <c r="J30" s="11"/>
      <c r="K30" s="12"/>
      <c r="L30" s="12"/>
      <c r="M30" s="12"/>
      <c r="N30" s="12"/>
      <c r="O30" s="12"/>
      <c r="P30" s="12"/>
      <c r="Q30" s="12"/>
      <c r="R30" s="12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</row>
    <row r="31" spans="1:115" ht="30.95" customHeight="1">
      <c r="A31" s="62" t="s">
        <v>211</v>
      </c>
      <c r="B31" s="43" t="s">
        <v>59</v>
      </c>
      <c r="C31" s="37" t="s">
        <v>60</v>
      </c>
      <c r="D31" s="38" t="s">
        <v>44</v>
      </c>
      <c r="E31" s="39">
        <v>831</v>
      </c>
      <c r="F31" s="40">
        <v>721</v>
      </c>
      <c r="G31" s="42">
        <f t="shared" si="0"/>
        <v>1552</v>
      </c>
      <c r="H31" s="63">
        <v>152</v>
      </c>
      <c r="I31" s="15"/>
      <c r="J31" s="11"/>
      <c r="K31" s="12"/>
      <c r="L31" s="12"/>
      <c r="M31" s="12"/>
      <c r="N31" s="12"/>
      <c r="O31" s="12"/>
      <c r="P31" s="12"/>
      <c r="Q31" s="12"/>
      <c r="R31" s="12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</row>
    <row r="32" spans="1:115" ht="30.95" customHeight="1">
      <c r="A32" s="62" t="s">
        <v>212</v>
      </c>
      <c r="B32" s="36" t="s">
        <v>149</v>
      </c>
      <c r="C32" s="37" t="s">
        <v>233</v>
      </c>
      <c r="D32" s="38" t="s">
        <v>44</v>
      </c>
      <c r="E32" s="39">
        <v>409</v>
      </c>
      <c r="F32" s="40">
        <v>98</v>
      </c>
      <c r="G32" s="42">
        <f t="shared" si="0"/>
        <v>507</v>
      </c>
      <c r="H32" s="63">
        <v>61</v>
      </c>
      <c r="I32" s="15"/>
      <c r="J32" s="11"/>
      <c r="K32" s="12"/>
      <c r="L32" s="12"/>
      <c r="M32" s="12"/>
      <c r="N32" s="12"/>
      <c r="O32" s="12"/>
      <c r="P32" s="12"/>
      <c r="Q32" s="12"/>
      <c r="R32" s="12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</row>
    <row r="33" spans="1:49" ht="30.95" customHeight="1">
      <c r="A33" s="62" t="s">
        <v>213</v>
      </c>
      <c r="B33" s="36" t="s">
        <v>71</v>
      </c>
      <c r="C33" s="37" t="s">
        <v>220</v>
      </c>
      <c r="D33" s="38" t="s">
        <v>44</v>
      </c>
      <c r="E33" s="39">
        <v>169</v>
      </c>
      <c r="F33" s="40">
        <v>204</v>
      </c>
      <c r="G33" s="42">
        <f t="shared" si="0"/>
        <v>373</v>
      </c>
      <c r="H33" s="63">
        <v>40</v>
      </c>
      <c r="I33" s="15"/>
      <c r="J33" s="11"/>
      <c r="K33" s="12"/>
      <c r="L33" s="12"/>
      <c r="M33" s="12"/>
      <c r="N33" s="12"/>
      <c r="O33" s="12"/>
      <c r="P33" s="12"/>
      <c r="Q33" s="12"/>
      <c r="R33" s="12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</row>
    <row r="34" spans="1:49" ht="30.95" customHeight="1">
      <c r="A34" s="62" t="s">
        <v>215</v>
      </c>
      <c r="B34" s="36" t="s">
        <v>54</v>
      </c>
      <c r="C34" s="37" t="s">
        <v>217</v>
      </c>
      <c r="D34" s="38" t="s">
        <v>44</v>
      </c>
      <c r="E34" s="39">
        <v>1381</v>
      </c>
      <c r="F34" s="40">
        <v>371</v>
      </c>
      <c r="G34" s="42">
        <f t="shared" si="0"/>
        <v>1752</v>
      </c>
      <c r="H34" s="63">
        <v>86</v>
      </c>
      <c r="I34" s="15"/>
      <c r="J34" s="11"/>
      <c r="K34" s="12"/>
      <c r="L34" s="12"/>
      <c r="M34" s="12"/>
      <c r="N34" s="12"/>
      <c r="O34" s="12"/>
      <c r="P34" s="12"/>
      <c r="Q34" s="12"/>
      <c r="R34" s="12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</row>
    <row r="35" spans="1:49" ht="30.95" customHeight="1">
      <c r="A35" s="62" t="s">
        <v>5</v>
      </c>
      <c r="B35" s="36" t="s">
        <v>140</v>
      </c>
      <c r="C35" s="37" t="s">
        <v>161</v>
      </c>
      <c r="D35" s="38" t="s">
        <v>44</v>
      </c>
      <c r="E35" s="39">
        <v>811</v>
      </c>
      <c r="F35" s="40">
        <v>662</v>
      </c>
      <c r="G35" s="42">
        <f t="shared" ref="G35:G66" si="1">E35+F35</f>
        <v>1473</v>
      </c>
      <c r="H35" s="63">
        <v>60</v>
      </c>
      <c r="I35" s="15"/>
      <c r="J35" s="11"/>
      <c r="K35" s="12"/>
      <c r="L35" s="12"/>
      <c r="M35" s="12"/>
      <c r="N35" s="12"/>
      <c r="O35" s="12"/>
      <c r="P35" s="12"/>
      <c r="Q35" s="12"/>
      <c r="R35" s="12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</row>
    <row r="36" spans="1:49" ht="30.95" customHeight="1">
      <c r="A36" s="62" t="s">
        <v>6</v>
      </c>
      <c r="B36" s="36" t="s">
        <v>85</v>
      </c>
      <c r="C36" s="37" t="s">
        <v>86</v>
      </c>
      <c r="D36" s="38" t="s">
        <v>44</v>
      </c>
      <c r="E36" s="39">
        <v>128</v>
      </c>
      <c r="F36" s="40">
        <v>284</v>
      </c>
      <c r="G36" s="42">
        <f t="shared" si="1"/>
        <v>412</v>
      </c>
      <c r="H36" s="63">
        <v>36</v>
      </c>
      <c r="I36" s="15"/>
      <c r="J36" s="11"/>
      <c r="K36" s="12"/>
      <c r="L36" s="12"/>
      <c r="M36" s="12"/>
      <c r="N36" s="12"/>
      <c r="O36" s="12"/>
      <c r="P36" s="12"/>
      <c r="Q36" s="12"/>
      <c r="R36" s="12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</row>
    <row r="37" spans="1:49" ht="30.95" customHeight="1">
      <c r="A37" s="62" t="s">
        <v>46</v>
      </c>
      <c r="B37" s="36" t="s">
        <v>113</v>
      </c>
      <c r="C37" s="37" t="s">
        <v>114</v>
      </c>
      <c r="D37" s="38" t="s">
        <v>44</v>
      </c>
      <c r="E37" s="39">
        <v>839</v>
      </c>
      <c r="F37" s="40">
        <v>1194</v>
      </c>
      <c r="G37" s="42">
        <f t="shared" si="1"/>
        <v>2033</v>
      </c>
      <c r="H37" s="63">
        <v>109</v>
      </c>
      <c r="I37" s="15"/>
      <c r="J37" s="11"/>
      <c r="K37" s="12"/>
      <c r="L37" s="12"/>
      <c r="M37" s="12"/>
      <c r="N37" s="12"/>
      <c r="O37" s="12"/>
      <c r="P37" s="12"/>
      <c r="Q37" s="12"/>
      <c r="R37" s="12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</row>
    <row r="38" spans="1:49" ht="30.95" customHeight="1">
      <c r="A38" s="62" t="s">
        <v>7</v>
      </c>
      <c r="B38" s="36" t="s">
        <v>152</v>
      </c>
      <c r="C38" s="37" t="s">
        <v>153</v>
      </c>
      <c r="D38" s="38" t="s">
        <v>44</v>
      </c>
      <c r="E38" s="39">
        <v>536</v>
      </c>
      <c r="F38" s="40">
        <v>927</v>
      </c>
      <c r="G38" s="42">
        <f t="shared" si="1"/>
        <v>1463</v>
      </c>
      <c r="H38" s="63">
        <v>78</v>
      </c>
      <c r="I38" s="15"/>
      <c r="J38" s="11"/>
      <c r="K38" s="12"/>
      <c r="L38" s="12"/>
      <c r="M38" s="12"/>
      <c r="N38" s="12"/>
      <c r="O38" s="12"/>
      <c r="P38" s="12"/>
      <c r="Q38" s="12"/>
      <c r="R38" s="12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</row>
    <row r="39" spans="1:49" ht="30.95" customHeight="1">
      <c r="A39" s="66" t="s">
        <v>8</v>
      </c>
      <c r="B39" s="67" t="s">
        <v>52</v>
      </c>
      <c r="C39" s="68" t="s">
        <v>53</v>
      </c>
      <c r="D39" s="69" t="s">
        <v>254</v>
      </c>
      <c r="E39" s="70">
        <v>763</v>
      </c>
      <c r="F39" s="71">
        <v>1852</v>
      </c>
      <c r="G39" s="72">
        <f t="shared" si="1"/>
        <v>2615</v>
      </c>
      <c r="H39" s="63">
        <v>115</v>
      </c>
      <c r="I39" s="15"/>
      <c r="J39" s="11"/>
      <c r="K39" s="12"/>
      <c r="L39" s="12"/>
      <c r="M39" s="12"/>
      <c r="N39" s="12"/>
      <c r="O39" s="12"/>
      <c r="P39" s="12"/>
      <c r="Q39" s="12"/>
      <c r="R39" s="12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</row>
    <row r="40" spans="1:49" ht="30.95" customHeight="1">
      <c r="A40" s="66" t="s">
        <v>9</v>
      </c>
      <c r="B40" s="67" t="s">
        <v>157</v>
      </c>
      <c r="C40" s="68" t="s">
        <v>158</v>
      </c>
      <c r="D40" s="69" t="s">
        <v>254</v>
      </c>
      <c r="E40" s="70">
        <v>463</v>
      </c>
      <c r="F40" s="71">
        <v>543</v>
      </c>
      <c r="G40" s="72">
        <f t="shared" si="1"/>
        <v>1006</v>
      </c>
      <c r="H40" s="63">
        <v>67</v>
      </c>
      <c r="I40" s="15"/>
      <c r="J40" s="11"/>
      <c r="K40" s="12"/>
      <c r="L40" s="12"/>
      <c r="M40" s="12"/>
      <c r="N40" s="12"/>
      <c r="O40" s="12"/>
      <c r="P40" s="12"/>
      <c r="Q40" s="12"/>
      <c r="R40" s="12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</row>
    <row r="41" spans="1:49" ht="30.95" customHeight="1">
      <c r="A41" s="66" t="s">
        <v>10</v>
      </c>
      <c r="B41" s="67" t="s">
        <v>77</v>
      </c>
      <c r="C41" s="68" t="s">
        <v>78</v>
      </c>
      <c r="D41" s="69" t="s">
        <v>254</v>
      </c>
      <c r="E41" s="70">
        <v>431</v>
      </c>
      <c r="F41" s="71">
        <v>698</v>
      </c>
      <c r="G41" s="72">
        <f t="shared" si="1"/>
        <v>1129</v>
      </c>
      <c r="H41" s="63">
        <v>44</v>
      </c>
      <c r="I41" s="15"/>
      <c r="J41" s="11"/>
      <c r="K41" s="12"/>
      <c r="L41" s="12"/>
      <c r="M41" s="12"/>
      <c r="N41" s="12"/>
      <c r="O41" s="12"/>
      <c r="P41" s="12"/>
      <c r="Q41" s="12"/>
      <c r="R41" s="12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</row>
    <row r="42" spans="1:49" ht="30.95" customHeight="1">
      <c r="A42" s="66" t="s">
        <v>11</v>
      </c>
      <c r="B42" s="67" t="s">
        <v>68</v>
      </c>
      <c r="C42" s="68" t="s">
        <v>69</v>
      </c>
      <c r="D42" s="69" t="s">
        <v>254</v>
      </c>
      <c r="E42" s="70">
        <v>916</v>
      </c>
      <c r="F42" s="71">
        <v>1149</v>
      </c>
      <c r="G42" s="72">
        <f t="shared" si="1"/>
        <v>2065</v>
      </c>
      <c r="H42" s="63">
        <v>76</v>
      </c>
      <c r="I42" s="15"/>
      <c r="J42" s="11"/>
      <c r="K42" s="12"/>
      <c r="L42" s="12"/>
      <c r="M42" s="12"/>
      <c r="N42" s="12"/>
      <c r="O42" s="12"/>
      <c r="P42" s="12"/>
      <c r="Q42" s="12"/>
      <c r="R42" s="12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</row>
    <row r="43" spans="1:49" ht="30.95" customHeight="1">
      <c r="A43" s="66" t="s">
        <v>12</v>
      </c>
      <c r="B43" s="67" t="s">
        <v>162</v>
      </c>
      <c r="C43" s="68" t="s">
        <v>163</v>
      </c>
      <c r="D43" s="69" t="s">
        <v>254</v>
      </c>
      <c r="E43" s="70">
        <v>279</v>
      </c>
      <c r="F43" s="71">
        <v>275</v>
      </c>
      <c r="G43" s="72">
        <f t="shared" si="1"/>
        <v>554</v>
      </c>
      <c r="H43" s="63">
        <v>21</v>
      </c>
      <c r="I43" s="15"/>
      <c r="J43" s="11"/>
      <c r="K43" s="12"/>
      <c r="L43" s="12"/>
      <c r="M43" s="12"/>
      <c r="N43" s="12"/>
      <c r="O43" s="12"/>
      <c r="P43" s="12"/>
      <c r="Q43" s="12"/>
      <c r="R43" s="12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</row>
    <row r="44" spans="1:49" ht="30.95" customHeight="1">
      <c r="A44" s="66" t="s">
        <v>13</v>
      </c>
      <c r="B44" s="67" t="s">
        <v>66</v>
      </c>
      <c r="C44" s="68" t="s">
        <v>67</v>
      </c>
      <c r="D44" s="69" t="s">
        <v>254</v>
      </c>
      <c r="E44" s="70">
        <v>563</v>
      </c>
      <c r="F44" s="71">
        <v>693</v>
      </c>
      <c r="G44" s="72">
        <f t="shared" si="1"/>
        <v>1256</v>
      </c>
      <c r="H44" s="63">
        <v>31</v>
      </c>
      <c r="I44" s="15"/>
      <c r="J44" s="11"/>
      <c r="K44" s="12"/>
      <c r="L44" s="12"/>
      <c r="M44" s="12"/>
      <c r="N44" s="12"/>
      <c r="O44" s="12"/>
      <c r="P44" s="12"/>
      <c r="Q44" s="12"/>
      <c r="R44" s="12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</row>
    <row r="45" spans="1:49" ht="30.95" customHeight="1">
      <c r="A45" s="66" t="s">
        <v>185</v>
      </c>
      <c r="B45" s="67" t="s">
        <v>164</v>
      </c>
      <c r="C45" s="73" t="s">
        <v>165</v>
      </c>
      <c r="D45" s="69" t="s">
        <v>254</v>
      </c>
      <c r="E45" s="70">
        <v>831</v>
      </c>
      <c r="F45" s="71">
        <v>1540</v>
      </c>
      <c r="G45" s="72">
        <f t="shared" si="1"/>
        <v>2371</v>
      </c>
      <c r="H45" s="63">
        <v>157</v>
      </c>
      <c r="I45" s="15"/>
      <c r="J45" s="11"/>
      <c r="K45" s="12"/>
      <c r="L45" s="12"/>
      <c r="M45" s="12"/>
      <c r="N45" s="12"/>
      <c r="O45" s="12"/>
      <c r="P45" s="12"/>
      <c r="Q45" s="12"/>
      <c r="R45" s="12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</row>
    <row r="46" spans="1:49" ht="30.95" customHeight="1">
      <c r="A46" s="66" t="s">
        <v>234</v>
      </c>
      <c r="B46" s="67" t="s">
        <v>117</v>
      </c>
      <c r="C46" s="68" t="s">
        <v>118</v>
      </c>
      <c r="D46" s="69" t="s">
        <v>254</v>
      </c>
      <c r="E46" s="70">
        <v>491</v>
      </c>
      <c r="F46" s="71">
        <v>504</v>
      </c>
      <c r="G46" s="72">
        <f t="shared" si="1"/>
        <v>995</v>
      </c>
      <c r="H46" s="63">
        <v>70</v>
      </c>
      <c r="I46" s="15"/>
      <c r="J46" s="11"/>
      <c r="K46" s="12"/>
      <c r="L46" s="12"/>
      <c r="M46" s="12"/>
      <c r="N46" s="12"/>
      <c r="O46" s="12"/>
      <c r="P46" s="12"/>
      <c r="Q46" s="12"/>
      <c r="R46" s="12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</row>
    <row r="47" spans="1:49" ht="30.95" customHeight="1">
      <c r="A47" s="66" t="s">
        <v>14</v>
      </c>
      <c r="B47" s="67" t="s">
        <v>132</v>
      </c>
      <c r="C47" s="68" t="s">
        <v>133</v>
      </c>
      <c r="D47" s="69" t="s">
        <v>254</v>
      </c>
      <c r="E47" s="70">
        <v>279</v>
      </c>
      <c r="F47" s="71">
        <v>214</v>
      </c>
      <c r="G47" s="72">
        <f t="shared" si="1"/>
        <v>493</v>
      </c>
      <c r="H47" s="63">
        <v>23</v>
      </c>
      <c r="I47" s="15"/>
      <c r="J47" s="11"/>
      <c r="K47" s="12"/>
      <c r="L47" s="12"/>
      <c r="M47" s="12"/>
      <c r="N47" s="12"/>
      <c r="O47" s="12"/>
      <c r="P47" s="12"/>
      <c r="Q47" s="12"/>
      <c r="R47" s="12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</row>
    <row r="48" spans="1:49" ht="30.95" customHeight="1">
      <c r="A48" s="66" t="s">
        <v>15</v>
      </c>
      <c r="B48" s="67" t="s">
        <v>103</v>
      </c>
      <c r="C48" s="68" t="s">
        <v>104</v>
      </c>
      <c r="D48" s="69" t="s">
        <v>254</v>
      </c>
      <c r="E48" s="70">
        <v>425</v>
      </c>
      <c r="F48" s="71">
        <v>757</v>
      </c>
      <c r="G48" s="72">
        <f t="shared" si="1"/>
        <v>1182</v>
      </c>
      <c r="H48" s="63">
        <v>55</v>
      </c>
      <c r="I48" s="15"/>
      <c r="J48" s="11"/>
      <c r="K48" s="12"/>
      <c r="L48" s="12"/>
      <c r="M48" s="12"/>
      <c r="N48" s="12"/>
      <c r="O48" s="12"/>
      <c r="P48" s="12"/>
      <c r="Q48" s="12"/>
      <c r="R48" s="12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</row>
    <row r="49" spans="1:49" ht="30.95" customHeight="1">
      <c r="A49" s="66" t="s">
        <v>16</v>
      </c>
      <c r="B49" s="67" t="s">
        <v>111</v>
      </c>
      <c r="C49" s="68" t="s">
        <v>112</v>
      </c>
      <c r="D49" s="69" t="s">
        <v>254</v>
      </c>
      <c r="E49" s="70">
        <v>941</v>
      </c>
      <c r="F49" s="71">
        <v>2397</v>
      </c>
      <c r="G49" s="72">
        <f t="shared" si="1"/>
        <v>3338</v>
      </c>
      <c r="H49" s="63">
        <v>151</v>
      </c>
      <c r="I49" s="15"/>
      <c r="J49" s="11"/>
      <c r="K49" s="12"/>
      <c r="L49" s="12"/>
      <c r="M49" s="12"/>
      <c r="N49" s="12"/>
      <c r="O49" s="12"/>
      <c r="P49" s="12"/>
      <c r="Q49" s="12"/>
      <c r="R49" s="12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</row>
    <row r="50" spans="1:49" ht="30.95" customHeight="1">
      <c r="A50" s="66" t="s">
        <v>17</v>
      </c>
      <c r="B50" s="67" t="s">
        <v>105</v>
      </c>
      <c r="C50" s="68" t="s">
        <v>106</v>
      </c>
      <c r="D50" s="69" t="s">
        <v>254</v>
      </c>
      <c r="E50" s="70">
        <v>511</v>
      </c>
      <c r="F50" s="71">
        <v>1064</v>
      </c>
      <c r="G50" s="72">
        <f t="shared" si="1"/>
        <v>1575</v>
      </c>
      <c r="H50" s="63">
        <v>87</v>
      </c>
      <c r="I50" s="15"/>
      <c r="J50" s="11"/>
      <c r="K50" s="12"/>
      <c r="L50" s="12"/>
      <c r="M50" s="12"/>
      <c r="N50" s="12"/>
      <c r="O50" s="12"/>
      <c r="P50" s="12"/>
      <c r="Q50" s="12"/>
      <c r="R50" s="12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</row>
    <row r="51" spans="1:49" ht="30.95" customHeight="1">
      <c r="A51" s="66" t="s">
        <v>18</v>
      </c>
      <c r="B51" s="67" t="s">
        <v>107</v>
      </c>
      <c r="C51" s="68" t="s">
        <v>108</v>
      </c>
      <c r="D51" s="69" t="s">
        <v>254</v>
      </c>
      <c r="E51" s="70">
        <v>267</v>
      </c>
      <c r="F51" s="71">
        <v>768</v>
      </c>
      <c r="G51" s="72">
        <f t="shared" si="1"/>
        <v>1035</v>
      </c>
      <c r="H51" s="63">
        <v>45</v>
      </c>
      <c r="I51" s="15"/>
      <c r="J51" s="11"/>
      <c r="K51" s="12"/>
      <c r="L51" s="12"/>
      <c r="M51" s="12"/>
      <c r="N51" s="12"/>
      <c r="O51" s="12"/>
      <c r="P51" s="12"/>
      <c r="Q51" s="12"/>
      <c r="R51" s="12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</row>
    <row r="52" spans="1:49" ht="30.95" customHeight="1">
      <c r="A52" s="66" t="s">
        <v>19</v>
      </c>
      <c r="B52" s="67" t="s">
        <v>55</v>
      </c>
      <c r="C52" s="68" t="s">
        <v>56</v>
      </c>
      <c r="D52" s="69" t="s">
        <v>254</v>
      </c>
      <c r="E52" s="70">
        <v>1456</v>
      </c>
      <c r="F52" s="71">
        <v>1759</v>
      </c>
      <c r="G52" s="72">
        <f t="shared" si="1"/>
        <v>3215</v>
      </c>
      <c r="H52" s="63">
        <v>133</v>
      </c>
      <c r="I52" s="15"/>
      <c r="J52" s="11"/>
      <c r="K52" s="12"/>
      <c r="L52" s="12"/>
      <c r="M52" s="12"/>
      <c r="N52" s="14"/>
      <c r="O52" s="12"/>
      <c r="P52" s="12"/>
      <c r="Q52" s="12"/>
      <c r="R52" s="12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</row>
    <row r="53" spans="1:49" ht="30.95" customHeight="1">
      <c r="A53" s="66" t="s">
        <v>20</v>
      </c>
      <c r="B53" s="67" t="s">
        <v>70</v>
      </c>
      <c r="C53" s="68" t="s">
        <v>219</v>
      </c>
      <c r="D53" s="69" t="s">
        <v>254</v>
      </c>
      <c r="E53" s="70">
        <v>316</v>
      </c>
      <c r="F53" s="71">
        <v>199</v>
      </c>
      <c r="G53" s="72">
        <f t="shared" si="1"/>
        <v>515</v>
      </c>
      <c r="H53" s="63">
        <v>26</v>
      </c>
      <c r="I53" s="15"/>
      <c r="J53" s="11"/>
      <c r="K53" s="12"/>
      <c r="L53" s="12"/>
      <c r="M53" s="12"/>
      <c r="N53" s="12"/>
      <c r="O53" s="12"/>
      <c r="P53" s="12"/>
      <c r="Q53" s="12"/>
      <c r="R53" s="12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</row>
    <row r="54" spans="1:49" ht="30.95" customHeight="1">
      <c r="A54" s="66" t="s">
        <v>21</v>
      </c>
      <c r="B54" s="74" t="s">
        <v>127</v>
      </c>
      <c r="C54" s="68" t="s">
        <v>128</v>
      </c>
      <c r="D54" s="69" t="s">
        <v>254</v>
      </c>
      <c r="E54" s="70">
        <v>416</v>
      </c>
      <c r="F54" s="71">
        <v>97</v>
      </c>
      <c r="G54" s="72">
        <f t="shared" si="1"/>
        <v>513</v>
      </c>
      <c r="H54" s="63">
        <v>19</v>
      </c>
      <c r="I54" s="15"/>
      <c r="J54" s="11" t="e">
        <f>SUM(#REF!)</f>
        <v>#REF!</v>
      </c>
      <c r="K54" s="12"/>
      <c r="L54" s="12"/>
      <c r="M54" s="12"/>
      <c r="N54" s="12"/>
      <c r="O54" s="12"/>
      <c r="P54" s="12"/>
      <c r="Q54" s="12"/>
      <c r="R54" s="12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</row>
    <row r="55" spans="1:49" ht="30.95" customHeight="1">
      <c r="A55" s="66" t="s">
        <v>22</v>
      </c>
      <c r="B55" s="74" t="s">
        <v>88</v>
      </c>
      <c r="C55" s="68" t="s">
        <v>224</v>
      </c>
      <c r="D55" s="69" t="s">
        <v>254</v>
      </c>
      <c r="E55" s="70">
        <v>123</v>
      </c>
      <c r="F55" s="71">
        <v>125</v>
      </c>
      <c r="G55" s="72">
        <f t="shared" si="1"/>
        <v>248</v>
      </c>
      <c r="H55" s="63">
        <v>22</v>
      </c>
      <c r="I55" s="15"/>
      <c r="J55" s="11" t="e">
        <f>SUM(#REF!)</f>
        <v>#REF!</v>
      </c>
      <c r="K55" s="12"/>
      <c r="L55" s="14"/>
      <c r="M55" s="14"/>
      <c r="N55" s="12"/>
      <c r="O55" s="12"/>
      <c r="P55" s="12"/>
      <c r="Q55" s="12"/>
      <c r="R55" s="12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</row>
    <row r="56" spans="1:49" ht="30.95" customHeight="1">
      <c r="A56" s="66" t="s">
        <v>23</v>
      </c>
      <c r="B56" s="67" t="s">
        <v>130</v>
      </c>
      <c r="C56" s="68" t="s">
        <v>131</v>
      </c>
      <c r="D56" s="69" t="s">
        <v>254</v>
      </c>
      <c r="E56" s="70">
        <v>309</v>
      </c>
      <c r="F56" s="71">
        <v>529</v>
      </c>
      <c r="G56" s="72">
        <f t="shared" si="1"/>
        <v>838</v>
      </c>
      <c r="H56" s="63">
        <v>61</v>
      </c>
      <c r="I56" s="15"/>
      <c r="J56" s="11"/>
      <c r="K56" s="12"/>
      <c r="L56" s="12"/>
      <c r="M56" s="12"/>
      <c r="N56" s="12"/>
      <c r="O56" s="12"/>
      <c r="P56" s="12"/>
      <c r="Q56" s="12"/>
      <c r="R56" s="12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</row>
    <row r="57" spans="1:49" ht="30.95" customHeight="1">
      <c r="A57" s="66" t="s">
        <v>24</v>
      </c>
      <c r="B57" s="67" t="s">
        <v>214</v>
      </c>
      <c r="C57" s="68" t="s">
        <v>231</v>
      </c>
      <c r="D57" s="69" t="s">
        <v>254</v>
      </c>
      <c r="E57" s="70">
        <v>903</v>
      </c>
      <c r="F57" s="71">
        <v>1386</v>
      </c>
      <c r="G57" s="72">
        <f t="shared" si="1"/>
        <v>2289</v>
      </c>
      <c r="H57" s="63">
        <v>9</v>
      </c>
      <c r="I57" s="15"/>
      <c r="J57" s="11"/>
      <c r="K57" s="12"/>
      <c r="L57" s="12"/>
      <c r="M57" s="12"/>
      <c r="N57" s="12"/>
      <c r="O57" s="12"/>
      <c r="P57" s="12"/>
      <c r="Q57" s="12"/>
      <c r="R57" s="12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</row>
    <row r="58" spans="1:49" ht="30.95" customHeight="1">
      <c r="A58" s="66" t="s">
        <v>25</v>
      </c>
      <c r="B58" s="67" t="s">
        <v>147</v>
      </c>
      <c r="C58" s="68" t="s">
        <v>148</v>
      </c>
      <c r="D58" s="69" t="s">
        <v>254</v>
      </c>
      <c r="E58" s="70">
        <v>804</v>
      </c>
      <c r="F58" s="71">
        <v>687</v>
      </c>
      <c r="G58" s="72">
        <f t="shared" si="1"/>
        <v>1491</v>
      </c>
      <c r="H58" s="63">
        <v>110</v>
      </c>
      <c r="I58" s="15"/>
      <c r="J58" s="11"/>
      <c r="K58" s="12"/>
      <c r="L58" s="12"/>
      <c r="M58" s="12"/>
      <c r="N58" s="12"/>
      <c r="O58" s="12"/>
      <c r="P58" s="12"/>
      <c r="Q58" s="12"/>
      <c r="R58" s="12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</row>
    <row r="59" spans="1:49" ht="30.95" customHeight="1">
      <c r="A59" s="66" t="s">
        <v>26</v>
      </c>
      <c r="B59" s="67" t="s">
        <v>167</v>
      </c>
      <c r="C59" s="68" t="s">
        <v>168</v>
      </c>
      <c r="D59" s="69" t="s">
        <v>254</v>
      </c>
      <c r="E59" s="70">
        <v>161</v>
      </c>
      <c r="F59" s="71">
        <v>97</v>
      </c>
      <c r="G59" s="72">
        <f t="shared" si="1"/>
        <v>258</v>
      </c>
      <c r="H59" s="63">
        <v>16</v>
      </c>
      <c r="I59" s="15"/>
      <c r="J59" s="11"/>
      <c r="K59" s="12"/>
      <c r="L59" s="12"/>
      <c r="M59" s="12"/>
      <c r="N59" s="12"/>
      <c r="O59" s="12"/>
      <c r="P59" s="12"/>
      <c r="Q59" s="12"/>
      <c r="R59" s="12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</row>
    <row r="60" spans="1:49" ht="30.95" customHeight="1">
      <c r="A60" s="66" t="s">
        <v>184</v>
      </c>
      <c r="B60" s="67" t="s">
        <v>90</v>
      </c>
      <c r="C60" s="68" t="s">
        <v>226</v>
      </c>
      <c r="D60" s="69" t="s">
        <v>254</v>
      </c>
      <c r="E60" s="70">
        <v>85</v>
      </c>
      <c r="F60" s="71">
        <v>26</v>
      </c>
      <c r="G60" s="72">
        <f t="shared" si="1"/>
        <v>111</v>
      </c>
      <c r="H60" s="63">
        <v>54</v>
      </c>
      <c r="I60" s="15"/>
      <c r="J60" s="11"/>
      <c r="K60" s="12"/>
      <c r="L60" s="12"/>
      <c r="M60" s="12"/>
      <c r="N60" s="12"/>
      <c r="O60" s="12"/>
      <c r="P60" s="12"/>
      <c r="Q60" s="12"/>
      <c r="R60" s="12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</row>
    <row r="61" spans="1:49" ht="30.95" customHeight="1">
      <c r="A61" s="66" t="s">
        <v>183</v>
      </c>
      <c r="B61" s="67" t="s">
        <v>121</v>
      </c>
      <c r="C61" s="68" t="s">
        <v>122</v>
      </c>
      <c r="D61" s="69" t="s">
        <v>254</v>
      </c>
      <c r="E61" s="70">
        <v>493</v>
      </c>
      <c r="F61" s="71">
        <v>49</v>
      </c>
      <c r="G61" s="72">
        <f t="shared" si="1"/>
        <v>542</v>
      </c>
      <c r="H61" s="63">
        <v>54</v>
      </c>
      <c r="I61" s="15"/>
      <c r="J61" s="11"/>
      <c r="K61" s="12"/>
      <c r="L61" s="12"/>
      <c r="M61" s="12"/>
      <c r="N61" s="12"/>
      <c r="O61" s="12"/>
      <c r="P61" s="12"/>
      <c r="Q61" s="12"/>
      <c r="R61" s="12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</row>
    <row r="62" spans="1:49" ht="30.95" customHeight="1">
      <c r="A62" s="66" t="s">
        <v>236</v>
      </c>
      <c r="B62" s="67" t="s">
        <v>134</v>
      </c>
      <c r="C62" s="68" t="s">
        <v>135</v>
      </c>
      <c r="D62" s="69" t="s">
        <v>254</v>
      </c>
      <c r="E62" s="70">
        <v>497</v>
      </c>
      <c r="F62" s="71">
        <v>731</v>
      </c>
      <c r="G62" s="72">
        <f t="shared" si="1"/>
        <v>1228</v>
      </c>
      <c r="H62" s="63">
        <v>56</v>
      </c>
      <c r="I62" s="15"/>
      <c r="J62" s="11"/>
      <c r="K62" s="12"/>
      <c r="L62" s="12"/>
      <c r="M62" s="12"/>
      <c r="N62" s="12"/>
      <c r="O62" s="12"/>
      <c r="P62" s="12"/>
      <c r="Q62" s="12"/>
      <c r="R62" s="12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</row>
    <row r="63" spans="1:49" ht="30.95" customHeight="1">
      <c r="A63" s="66" t="s">
        <v>237</v>
      </c>
      <c r="B63" s="74" t="s">
        <v>136</v>
      </c>
      <c r="C63" s="68" t="s">
        <v>137</v>
      </c>
      <c r="D63" s="69" t="s">
        <v>254</v>
      </c>
      <c r="E63" s="70">
        <v>738</v>
      </c>
      <c r="F63" s="71">
        <v>1101</v>
      </c>
      <c r="G63" s="72">
        <f t="shared" si="1"/>
        <v>1839</v>
      </c>
      <c r="H63" s="63">
        <v>82</v>
      </c>
      <c r="I63" s="15"/>
      <c r="J63" s="11"/>
      <c r="K63" s="12"/>
      <c r="L63" s="12"/>
      <c r="M63" s="12"/>
      <c r="N63" s="12"/>
      <c r="O63" s="12"/>
      <c r="P63" s="12"/>
      <c r="Q63" s="12"/>
      <c r="R63" s="12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</row>
    <row r="64" spans="1:49" ht="30.95" customHeight="1">
      <c r="A64" s="66" t="s">
        <v>182</v>
      </c>
      <c r="B64" s="74" t="s">
        <v>61</v>
      </c>
      <c r="C64" s="68" t="s">
        <v>218</v>
      </c>
      <c r="D64" s="69" t="s">
        <v>254</v>
      </c>
      <c r="E64" s="70">
        <v>184</v>
      </c>
      <c r="F64" s="71">
        <v>286</v>
      </c>
      <c r="G64" s="72">
        <f t="shared" si="1"/>
        <v>470</v>
      </c>
      <c r="H64" s="63">
        <v>31</v>
      </c>
      <c r="I64" s="15"/>
      <c r="J64" s="11"/>
      <c r="K64" s="12"/>
      <c r="L64" s="12"/>
      <c r="M64" s="12"/>
      <c r="N64" s="12"/>
      <c r="O64" s="12"/>
      <c r="P64" s="12"/>
      <c r="Q64" s="12"/>
      <c r="R64" s="12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</row>
    <row r="65" spans="1:49" ht="30.95" customHeight="1">
      <c r="A65" s="66" t="s">
        <v>181</v>
      </c>
      <c r="B65" s="67" t="s">
        <v>76</v>
      </c>
      <c r="C65" s="68" t="s">
        <v>221</v>
      </c>
      <c r="D65" s="69" t="s">
        <v>254</v>
      </c>
      <c r="E65" s="70">
        <v>253</v>
      </c>
      <c r="F65" s="71">
        <v>168</v>
      </c>
      <c r="G65" s="72">
        <f t="shared" si="1"/>
        <v>421</v>
      </c>
      <c r="H65" s="63">
        <v>22</v>
      </c>
      <c r="I65" s="15"/>
      <c r="J65" s="11"/>
      <c r="K65" s="12"/>
      <c r="L65" s="12"/>
      <c r="M65" s="12"/>
      <c r="N65" s="12"/>
      <c r="O65" s="12"/>
      <c r="P65" s="12"/>
      <c r="Q65" s="12"/>
      <c r="R65" s="12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</row>
    <row r="66" spans="1:49" ht="30.95" customHeight="1">
      <c r="A66" s="66" t="s">
        <v>180</v>
      </c>
      <c r="B66" s="67" t="s">
        <v>74</v>
      </c>
      <c r="C66" s="68" t="s">
        <v>75</v>
      </c>
      <c r="D66" s="69" t="s">
        <v>254</v>
      </c>
      <c r="E66" s="70">
        <v>291</v>
      </c>
      <c r="F66" s="71">
        <v>287</v>
      </c>
      <c r="G66" s="72">
        <f t="shared" si="1"/>
        <v>578</v>
      </c>
      <c r="H66" s="63">
        <v>92</v>
      </c>
      <c r="I66" s="15"/>
      <c r="J66" s="11" t="e">
        <f>SUM(#REF!)</f>
        <v>#REF!</v>
      </c>
      <c r="K66" s="12"/>
      <c r="L66" s="12"/>
      <c r="M66" s="12"/>
      <c r="N66" s="12"/>
      <c r="O66" s="12"/>
      <c r="P66" s="12"/>
      <c r="Q66" s="12"/>
      <c r="R66" s="12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</row>
    <row r="67" spans="1:49" ht="30.95" customHeight="1">
      <c r="A67" s="66" t="s">
        <v>179</v>
      </c>
      <c r="B67" s="67" t="s">
        <v>171</v>
      </c>
      <c r="C67" s="68" t="s">
        <v>172</v>
      </c>
      <c r="D67" s="69" t="s">
        <v>254</v>
      </c>
      <c r="E67" s="70">
        <v>396</v>
      </c>
      <c r="F67" s="71">
        <v>354</v>
      </c>
      <c r="G67" s="72">
        <f t="shared" ref="G67:G73" si="2">E67+F67</f>
        <v>750</v>
      </c>
      <c r="H67" s="63">
        <v>71</v>
      </c>
      <c r="I67" s="15"/>
      <c r="J67" s="11"/>
      <c r="K67" s="12"/>
      <c r="L67" s="12"/>
      <c r="M67" s="12"/>
      <c r="N67" s="12"/>
      <c r="O67" s="12"/>
      <c r="P67" s="12"/>
      <c r="Q67" s="12"/>
      <c r="R67" s="12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</row>
    <row r="68" spans="1:49" ht="30.95" customHeight="1">
      <c r="A68" s="75" t="s">
        <v>178</v>
      </c>
      <c r="B68" s="76" t="s">
        <v>155</v>
      </c>
      <c r="C68" s="77" t="s">
        <v>156</v>
      </c>
      <c r="D68" s="78" t="s">
        <v>255</v>
      </c>
      <c r="E68" s="79">
        <v>178</v>
      </c>
      <c r="F68" s="80">
        <v>106</v>
      </c>
      <c r="G68" s="81">
        <f t="shared" si="2"/>
        <v>284</v>
      </c>
      <c r="H68" s="63">
        <v>29</v>
      </c>
      <c r="I68" s="15"/>
      <c r="J68" s="11"/>
      <c r="K68" s="12"/>
      <c r="L68" s="12"/>
      <c r="M68" s="12"/>
      <c r="N68" s="12"/>
      <c r="O68" s="12"/>
      <c r="P68" s="12"/>
      <c r="Q68" s="12"/>
      <c r="R68" s="12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</row>
    <row r="69" spans="1:49" ht="30.95" customHeight="1">
      <c r="A69" s="75" t="s">
        <v>177</v>
      </c>
      <c r="B69" s="82" t="s">
        <v>169</v>
      </c>
      <c r="C69" s="77" t="s">
        <v>170</v>
      </c>
      <c r="D69" s="78" t="s">
        <v>255</v>
      </c>
      <c r="E69" s="79">
        <v>90</v>
      </c>
      <c r="F69" s="80">
        <v>346</v>
      </c>
      <c r="G69" s="81">
        <f t="shared" si="2"/>
        <v>436</v>
      </c>
      <c r="H69" s="63">
        <v>102</v>
      </c>
      <c r="I69" s="15"/>
      <c r="J69" s="11"/>
      <c r="K69" s="12"/>
      <c r="L69" s="12"/>
      <c r="M69" s="12"/>
      <c r="N69" s="12"/>
      <c r="O69" s="12"/>
      <c r="P69" s="12"/>
      <c r="Q69" s="12"/>
      <c r="R69" s="12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</row>
    <row r="70" spans="1:49" ht="30.95" customHeight="1">
      <c r="A70" s="75" t="s">
        <v>176</v>
      </c>
      <c r="B70" s="76" t="s">
        <v>115</v>
      </c>
      <c r="C70" s="77" t="s">
        <v>116</v>
      </c>
      <c r="D70" s="78" t="s">
        <v>255</v>
      </c>
      <c r="E70" s="79">
        <v>207</v>
      </c>
      <c r="F70" s="80">
        <v>814</v>
      </c>
      <c r="G70" s="81">
        <f t="shared" si="2"/>
        <v>1021</v>
      </c>
      <c r="H70" s="63">
        <v>156</v>
      </c>
      <c r="I70" s="15"/>
      <c r="J70" s="11"/>
      <c r="K70" s="12"/>
      <c r="L70" s="12"/>
      <c r="M70" s="12"/>
      <c r="N70" s="12"/>
      <c r="O70" s="12"/>
      <c r="P70" s="12"/>
      <c r="Q70" s="12"/>
      <c r="R70" s="12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</row>
    <row r="71" spans="1:49" ht="30.95" customHeight="1">
      <c r="A71" s="75" t="s">
        <v>175</v>
      </c>
      <c r="B71" s="76" t="s">
        <v>154</v>
      </c>
      <c r="C71" s="77" t="s">
        <v>222</v>
      </c>
      <c r="D71" s="78" t="s">
        <v>255</v>
      </c>
      <c r="E71" s="79">
        <v>263</v>
      </c>
      <c r="F71" s="80">
        <v>416</v>
      </c>
      <c r="G71" s="81">
        <f t="shared" si="2"/>
        <v>679</v>
      </c>
      <c r="H71" s="63">
        <v>25</v>
      </c>
      <c r="I71" s="15"/>
      <c r="J71" s="11"/>
      <c r="K71" s="12"/>
      <c r="L71" s="12"/>
      <c r="M71" s="12"/>
      <c r="N71" s="12"/>
      <c r="O71" s="12"/>
      <c r="P71" s="12"/>
      <c r="Q71" s="12"/>
      <c r="R71" s="12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</row>
    <row r="72" spans="1:49" ht="30.95" customHeight="1">
      <c r="A72" s="75" t="s">
        <v>174</v>
      </c>
      <c r="B72" s="76" t="s">
        <v>145</v>
      </c>
      <c r="C72" s="77" t="s">
        <v>146</v>
      </c>
      <c r="D72" s="78" t="s">
        <v>255</v>
      </c>
      <c r="E72" s="79">
        <v>683</v>
      </c>
      <c r="F72" s="80">
        <v>865</v>
      </c>
      <c r="G72" s="81">
        <f t="shared" si="2"/>
        <v>1548</v>
      </c>
      <c r="H72" s="63">
        <v>190</v>
      </c>
      <c r="I72" s="15"/>
      <c r="J72" s="11"/>
      <c r="K72" s="12"/>
      <c r="L72" s="12"/>
      <c r="M72" s="12"/>
      <c r="N72" s="12"/>
      <c r="O72" s="12"/>
      <c r="P72" s="12"/>
      <c r="Q72" s="12"/>
      <c r="R72" s="12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</row>
    <row r="73" spans="1:49" ht="30.95" customHeight="1" thickBot="1">
      <c r="A73" s="83" t="s">
        <v>173</v>
      </c>
      <c r="B73" s="84" t="s">
        <v>83</v>
      </c>
      <c r="C73" s="85" t="s">
        <v>84</v>
      </c>
      <c r="D73" s="86" t="s">
        <v>255</v>
      </c>
      <c r="E73" s="87">
        <v>259</v>
      </c>
      <c r="F73" s="88">
        <v>94</v>
      </c>
      <c r="G73" s="89">
        <f t="shared" si="2"/>
        <v>353</v>
      </c>
      <c r="H73" s="65">
        <v>55</v>
      </c>
      <c r="I73" s="15"/>
      <c r="J73" s="11" t="e">
        <f>SUM(#REF!)</f>
        <v>#REF!</v>
      </c>
      <c r="K73" s="12"/>
      <c r="L73" s="12"/>
      <c r="M73" s="12"/>
      <c r="N73" s="12"/>
      <c r="O73" s="12"/>
      <c r="P73" s="12"/>
      <c r="Q73" s="12"/>
      <c r="R73" s="12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</row>
    <row r="74" spans="1:49" ht="30.95" customHeight="1" thickTop="1">
      <c r="H74" s="35"/>
      <c r="I74" s="15"/>
      <c r="J74" s="11"/>
      <c r="K74" s="12"/>
      <c r="L74" s="12"/>
      <c r="M74" s="12"/>
      <c r="N74" s="12"/>
      <c r="O74" s="12"/>
      <c r="P74" s="12"/>
      <c r="Q74" s="12"/>
      <c r="R74" s="12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</row>
    <row r="75" spans="1:49" ht="30.95" customHeight="1">
      <c r="H75" s="35"/>
      <c r="I75" s="15"/>
      <c r="J75" s="11"/>
      <c r="K75" s="12"/>
      <c r="L75" s="12"/>
      <c r="M75" s="12"/>
      <c r="N75" s="12"/>
      <c r="O75" s="12"/>
      <c r="P75" s="12"/>
      <c r="Q75" s="12"/>
      <c r="R75" s="12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</row>
    <row r="76" spans="1:49" ht="30.95" customHeight="1">
      <c r="H76" s="35"/>
      <c r="I76" s="15"/>
      <c r="J76" s="11"/>
      <c r="K76" s="12"/>
      <c r="L76" s="12"/>
      <c r="M76" s="12"/>
      <c r="N76" s="12"/>
      <c r="O76" s="12"/>
      <c r="P76" s="12"/>
      <c r="Q76" s="12"/>
      <c r="R76" s="12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</row>
    <row r="77" spans="1:49" ht="30.95" customHeight="1">
      <c r="H77" s="35"/>
      <c r="I77" s="15"/>
      <c r="J77" s="11"/>
      <c r="K77" s="12"/>
      <c r="L77" s="12"/>
      <c r="M77" s="12"/>
      <c r="N77" s="12"/>
      <c r="O77" s="12"/>
      <c r="P77" s="12"/>
      <c r="Q77" s="12"/>
      <c r="R77" s="12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</row>
  </sheetData>
  <mergeCells count="19">
    <mergeCell ref="M18:N18"/>
    <mergeCell ref="I3:N3"/>
    <mergeCell ref="A1:B1"/>
    <mergeCell ref="D1:E1"/>
    <mergeCell ref="J4:Q4"/>
    <mergeCell ref="N6:Q6"/>
    <mergeCell ref="O7:Q7"/>
    <mergeCell ref="O10:Q10"/>
    <mergeCell ref="I2:R2"/>
    <mergeCell ref="R10:V10"/>
    <mergeCell ref="O11:Q11"/>
    <mergeCell ref="R11:V11"/>
    <mergeCell ref="O17:P17"/>
    <mergeCell ref="O12:Q12"/>
    <mergeCell ref="N13:P13"/>
    <mergeCell ref="N14:N15"/>
    <mergeCell ref="O14:P14"/>
    <mergeCell ref="O15:P15"/>
    <mergeCell ref="O16:P16"/>
  </mergeCells>
  <phoneticPr fontId="12"/>
  <conditionalFormatting sqref="H3 N52 L55:M55 A2:H2 E3:F3 I8 I20:J77 G4:G73">
    <cfRule type="cellIs" dxfId="4" priority="6" stopIfTrue="1" operator="lessThan">
      <formula>0</formula>
    </cfRule>
  </conditionalFormatting>
  <conditionalFormatting sqref="O3:S3 I2:I7 I18:J19 I9:I17 S2">
    <cfRule type="cellIs" dxfId="3" priority="4" stopIfTrue="1" operator="lessThan">
      <formula>0</formula>
    </cfRule>
  </conditionalFormatting>
  <conditionalFormatting sqref="L12:O12 J13:M13 O4 J4 L11:P11">
    <cfRule type="cellIs" dxfId="2" priority="3" stopIfTrue="1" operator="lessThan">
      <formula>0</formula>
    </cfRule>
  </conditionalFormatting>
  <conditionalFormatting sqref="K15:M16 L9:P10 Q12:R12 N13:P13 K14:N14 J9:J10 J5:N8 J12:J17">
    <cfRule type="cellIs" dxfId="1" priority="2" stopIfTrue="1" operator="lessThan">
      <formula>0</formula>
    </cfRule>
  </conditionalFormatting>
  <conditionalFormatting sqref="K17:M17">
    <cfRule type="cellIs" dxfId="0" priority="1" stopIfTrue="1" operator="lessThan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8" scale="40" orientation="landscape" r:id="rId1"/>
  <headerFooter>
    <oddFooter>&amp;C&amp;"ヒラギノ角ゴ ProN W3,Regular"&amp;12&amp;K000000&amp;P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伊丹市</vt:lpstr>
      <vt:lpstr>伊丹市!Print_Area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</dc:creator>
  <cp:lastModifiedBy>hama</cp:lastModifiedBy>
  <cp:lastPrinted>2025-09-07T13:19:04Z</cp:lastPrinted>
  <dcterms:created xsi:type="dcterms:W3CDTF">2024-07-16T02:31:05Z</dcterms:created>
  <dcterms:modified xsi:type="dcterms:W3CDTF">2025-09-10T23:50:18Z</dcterms:modified>
</cp:coreProperties>
</file>