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F:\部数表\播磨方面\"/>
    </mc:Choice>
  </mc:AlternateContent>
  <xr:revisionPtr revIDLastSave="0" documentId="13_ncr:1_{C62A9A89-E50E-4386-9980-879D33048F66}" xr6:coauthVersionLast="47" xr6:coauthVersionMax="47" xr10:uidLastSave="{00000000-0000-0000-0000-000000000000}"/>
  <bookViews>
    <workbookView xWindow="-120" yWindow="-120" windowWidth="29040" windowHeight="15840" xr2:uid="{E4B6EA5E-0355-4562-A350-A66FB0C47442}"/>
  </bookViews>
  <sheets>
    <sheet name="部数表" sheetId="3" r:id="rId1"/>
    <sheet name="単価表" sheetId="2" r:id="rId2"/>
  </sheets>
  <definedNames>
    <definedName name="_xlnm._FilterDatabase" localSheetId="0" hidden="1">部数表!$D$1:$D$156</definedName>
  </definedNames>
  <calcPr calcId="191029"/>
</workbook>
</file>

<file path=xl/calcChain.xml><?xml version="1.0" encoding="utf-8"?>
<calcChain xmlns="http://schemas.openxmlformats.org/spreadsheetml/2006/main">
  <c r="G154" i="3" l="1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L8" i="3"/>
  <c r="J8" i="3"/>
  <c r="L14" i="3"/>
  <c r="J14" i="3"/>
  <c r="F2" i="3"/>
  <c r="H2" i="3"/>
  <c r="E2" i="3"/>
  <c r="B18" i="2"/>
  <c r="B8" i="2"/>
  <c r="D14" i="2"/>
  <c r="B14" i="2"/>
  <c r="D8" i="2"/>
  <c r="J18" i="3" l="1"/>
  <c r="G2" i="3"/>
</calcChain>
</file>

<file path=xl/sharedStrings.xml><?xml version="1.0" encoding="utf-8"?>
<sst xmlns="http://schemas.openxmlformats.org/spreadsheetml/2006/main" count="542" uniqueCount="361">
  <si>
    <t>折り加工</t>
    <rPh sb="0" eb="1">
      <t>オ</t>
    </rPh>
    <rPh sb="2" eb="4">
      <t>カコウ</t>
    </rPh>
    <phoneticPr fontId="1"/>
  </si>
  <si>
    <t>※事業所のみの配布はお受けしておりませんが、通常配布にオプションとして加算して配布することが可能です。</t>
  </si>
  <si>
    <t>■高砂市　 料金設定(価格はすべて税別)■</t>
  </si>
  <si>
    <t>A地区合計配布数</t>
  </si>
  <si>
    <t>B地区合計配布数</t>
  </si>
  <si>
    <t>A</t>
  </si>
  <si>
    <t>B</t>
  </si>
  <si>
    <t>C</t>
  </si>
  <si>
    <t>D</t>
  </si>
  <si>
    <t>A4サイズ以下</t>
  </si>
  <si>
    <t>6円/1枚</t>
  </si>
  <si>
    <t>8円/1枚</t>
  </si>
  <si>
    <t>B4/A3</t>
  </si>
  <si>
    <t>A地区全域配布料↓</t>
  </si>
  <si>
    <t>B地区全域配布料↓</t>
  </si>
  <si>
    <t>一戸建てのみ配布</t>
  </si>
  <si>
    <t>円</t>
  </si>
  <si>
    <t>その他の変形サイズ</t>
  </si>
  <si>
    <t>応相談</t>
  </si>
  <si>
    <t>■その他のオプション■</t>
  </si>
  <si>
    <t>C地区合計配布数</t>
  </si>
  <si>
    <t>D地区合計配布数</t>
  </si>
  <si>
    <t>チラシ印刷</t>
  </si>
  <si>
    <t>※片面/両面、ﾓﾉｸﾛ/ｶﾗｰにより変動</t>
  </si>
  <si>
    <t>チラシデザイン</t>
  </si>
  <si>
    <t>C地区全域配布料↓</t>
  </si>
  <si>
    <t>D地区全域配布料↓</t>
  </si>
  <si>
    <t>配布難物件の特別配布</t>
  </si>
  <si>
    <t>A地区価格：6円/1枚(税別)</t>
    <phoneticPr fontId="1"/>
  </si>
  <si>
    <t>B地区価格：8円/1枚(税別)</t>
    <phoneticPr fontId="1"/>
  </si>
  <si>
    <t>C地区価格：10円/1枚(税別)</t>
    <phoneticPr fontId="1"/>
  </si>
  <si>
    <t>D地区価格：25円/1枚(税別)</t>
    <phoneticPr fontId="1"/>
  </si>
  <si>
    <r>
      <t>10</t>
    </r>
    <r>
      <rPr>
        <sz val="15"/>
        <color indexed="8"/>
        <rFont val="ＭＳ ゴシック"/>
        <family val="3"/>
        <charset val="128"/>
      </rPr>
      <t>円</t>
    </r>
    <r>
      <rPr>
        <sz val="15"/>
        <color indexed="8"/>
        <rFont val="Arial"/>
        <family val="2"/>
      </rPr>
      <t>/1</t>
    </r>
    <r>
      <rPr>
        <sz val="15"/>
        <color indexed="8"/>
        <rFont val="ＭＳ ゴシック"/>
        <family val="3"/>
        <charset val="128"/>
      </rPr>
      <t>枚</t>
    </r>
    <phoneticPr fontId="1"/>
  </si>
  <si>
    <r>
      <rPr>
        <sz val="15"/>
        <color indexed="8"/>
        <rFont val="Arial"/>
        <family val="2"/>
      </rPr>
      <t>25</t>
    </r>
    <r>
      <rPr>
        <sz val="15"/>
        <color indexed="8"/>
        <rFont val="ＭＳ ゴシック"/>
        <family val="3"/>
        <charset val="128"/>
      </rPr>
      <t>円</t>
    </r>
    <r>
      <rPr>
        <sz val="15"/>
        <color indexed="8"/>
        <rFont val="Arial"/>
        <family val="2"/>
      </rPr>
      <t>/1</t>
    </r>
    <r>
      <rPr>
        <sz val="15"/>
        <color indexed="8"/>
        <rFont val="ＭＳ ゴシック"/>
        <family val="3"/>
        <charset val="128"/>
      </rPr>
      <t>枚</t>
    </r>
    <phoneticPr fontId="1"/>
  </si>
  <si>
    <r>
      <rPr>
        <sz val="15"/>
        <color indexed="8"/>
        <rFont val="ＭＳ ゴシック"/>
        <family val="3"/>
        <charset val="128"/>
      </rPr>
      <t>上記価格に＋</t>
    </r>
    <r>
      <rPr>
        <sz val="15"/>
        <color indexed="8"/>
        <rFont val="Arial"/>
        <family val="2"/>
      </rPr>
      <t>2</t>
    </r>
    <r>
      <rPr>
        <sz val="15"/>
        <color indexed="8"/>
        <rFont val="ＭＳ ゴシック"/>
        <family val="3"/>
        <charset val="128"/>
      </rPr>
      <t>円</t>
    </r>
    <phoneticPr fontId="1"/>
  </si>
  <si>
    <r>
      <rPr>
        <sz val="15"/>
        <color indexed="8"/>
        <rFont val="ＭＳ ゴシック"/>
        <family val="3"/>
        <charset val="128"/>
      </rPr>
      <t>規定価格に＋</t>
    </r>
    <r>
      <rPr>
        <sz val="15"/>
        <color indexed="8"/>
        <rFont val="Arial"/>
        <family val="2"/>
      </rPr>
      <t>2</t>
    </r>
    <r>
      <rPr>
        <sz val="15"/>
        <color indexed="8"/>
        <rFont val="ＭＳ ゴシック"/>
        <family val="3"/>
        <charset val="128"/>
      </rPr>
      <t>円</t>
    </r>
    <phoneticPr fontId="1"/>
  </si>
  <si>
    <r>
      <t>弊社にて加工　基本価格に＋</t>
    </r>
    <r>
      <rPr>
        <sz val="15"/>
        <color indexed="8"/>
        <rFont val="Arial"/>
        <family val="2"/>
      </rPr>
      <t>1</t>
    </r>
    <r>
      <rPr>
        <sz val="15"/>
        <color indexed="8"/>
        <rFont val="ＭＳ ゴシック"/>
        <family val="3"/>
        <charset val="128"/>
      </rPr>
      <t>円</t>
    </r>
    <rPh sb="0" eb="2">
      <t>ヘイシャ</t>
    </rPh>
    <rPh sb="4" eb="6">
      <t>カコウ</t>
    </rPh>
    <rPh sb="7" eb="11">
      <t>キホンカカク</t>
    </rPh>
    <phoneticPr fontId="1"/>
  </si>
  <si>
    <t>加工済持込み　追加料金無し</t>
    <rPh sb="0" eb="3">
      <t>カコウスミ</t>
    </rPh>
    <rPh sb="3" eb="5">
      <t>モチコ</t>
    </rPh>
    <rPh sb="7" eb="9">
      <t>ツイカ</t>
    </rPh>
    <rPh sb="9" eb="12">
      <t>リョウキンナ</t>
    </rPh>
    <phoneticPr fontId="1"/>
  </si>
  <si>
    <t>高砂市内全域配布料↓</t>
    <rPh sb="0" eb="4">
      <t>タカサゴシナイ</t>
    </rPh>
    <phoneticPr fontId="1"/>
  </si>
  <si>
    <t>円（税別）</t>
    <rPh sb="2" eb="4">
      <t>ゼイベツ</t>
    </rPh>
    <phoneticPr fontId="1"/>
  </si>
  <si>
    <t>区番号</t>
    <rPh sb="1" eb="3">
      <t>バンゴウ</t>
    </rPh>
    <phoneticPr fontId="4"/>
  </si>
  <si>
    <t>町　名</t>
    <phoneticPr fontId="4"/>
  </si>
  <si>
    <t>ﾖﾐｶﾞﾅ</t>
    <phoneticPr fontId="4"/>
  </si>
  <si>
    <t>配布ランク</t>
    <rPh sb="0" eb="2">
      <t>ハイフ</t>
    </rPh>
    <phoneticPr fontId="4"/>
  </si>
  <si>
    <t>事業所数
(左記に含みません)</t>
    <rPh sb="0" eb="3">
      <t>ジギョウショ</t>
    </rPh>
    <rPh sb="3" eb="4">
      <t>スウ</t>
    </rPh>
    <rPh sb="6" eb="8">
      <t>サキ</t>
    </rPh>
    <rPh sb="9" eb="10">
      <t>フク</t>
    </rPh>
    <phoneticPr fontId="4"/>
  </si>
  <si>
    <t>高砂市全域合計</t>
    <rPh sb="0" eb="2">
      <t>タカサゴ</t>
    </rPh>
    <rPh sb="2" eb="3">
      <t>シ</t>
    </rPh>
    <rPh sb="3" eb="5">
      <t>ゼンイキ</t>
    </rPh>
    <rPh sb="5" eb="7">
      <t>ゴウケイ</t>
    </rPh>
    <phoneticPr fontId="4"/>
  </si>
  <si>
    <t>南材木町</t>
    <rPh sb="0" eb="4">
      <t>ミナミザイモクチョウ</t>
    </rPh>
    <phoneticPr fontId="4"/>
  </si>
  <si>
    <t>ミナミザイモクマチ</t>
  </si>
  <si>
    <t>C</t>
    <phoneticPr fontId="4"/>
  </si>
  <si>
    <t>宮前町</t>
    <rPh sb="0" eb="3">
      <t>ミヤマエチョウ</t>
    </rPh>
    <phoneticPr fontId="4"/>
  </si>
  <si>
    <t>ミヤマエチョウ</t>
  </si>
  <si>
    <t>南浜町</t>
    <rPh sb="0" eb="3">
      <t>ミナミハママチ</t>
    </rPh>
    <phoneticPr fontId="4"/>
  </si>
  <si>
    <t>ミナミハママチ</t>
  </si>
  <si>
    <t>東宮町</t>
    <rPh sb="0" eb="3">
      <t>ヒガシミヤマチ</t>
    </rPh>
    <phoneticPr fontId="4"/>
  </si>
  <si>
    <t>ヒガシミヤマチ</t>
  </si>
  <si>
    <t>戎町</t>
    <rPh sb="0" eb="2">
      <t>エビスマチ</t>
    </rPh>
    <phoneticPr fontId="4"/>
  </si>
  <si>
    <t>エビスマチ</t>
  </si>
  <si>
    <t>西宮町</t>
    <rPh sb="0" eb="3">
      <t>ニシノミヤチョウ</t>
    </rPh>
    <phoneticPr fontId="4"/>
  </si>
  <si>
    <t>ニシミヤマチ</t>
  </si>
  <si>
    <t>田町</t>
    <rPh sb="0" eb="2">
      <t>タチョウ</t>
    </rPh>
    <phoneticPr fontId="4"/>
  </si>
  <si>
    <t>タマチ</t>
  </si>
  <si>
    <t>今津町</t>
    <rPh sb="0" eb="3">
      <t>イマヅチョウ</t>
    </rPh>
    <phoneticPr fontId="4"/>
  </si>
  <si>
    <t>イマヅマチ</t>
  </si>
  <si>
    <t>魚町</t>
    <rPh sb="0" eb="2">
      <t>ウオマチ</t>
    </rPh>
    <phoneticPr fontId="4"/>
  </si>
  <si>
    <t>ウオマチ</t>
  </si>
  <si>
    <t>大工町</t>
    <rPh sb="0" eb="3">
      <t>ダイクチョウ</t>
    </rPh>
    <phoneticPr fontId="4"/>
  </si>
  <si>
    <t>ダイクマチ</t>
  </si>
  <si>
    <t>釣船町</t>
    <rPh sb="0" eb="3">
      <t>ツリブネマチ</t>
    </rPh>
    <phoneticPr fontId="4"/>
  </si>
  <si>
    <t>ツリフネマチ</t>
  </si>
  <si>
    <t>狩網町</t>
    <rPh sb="0" eb="3">
      <t>カリモウチョウ</t>
    </rPh>
    <phoneticPr fontId="4"/>
  </si>
  <si>
    <t>カリアミマチ</t>
  </si>
  <si>
    <t>猟師町</t>
    <rPh sb="0" eb="3">
      <t>リョウシマチ</t>
    </rPh>
    <phoneticPr fontId="4"/>
  </si>
  <si>
    <t>リョウシマチ</t>
  </si>
  <si>
    <t>南本町</t>
    <rPh sb="0" eb="3">
      <t>ミナミホンチョウ</t>
    </rPh>
    <phoneticPr fontId="4"/>
  </si>
  <si>
    <t>ミナミホンマチ</t>
  </si>
  <si>
    <t>南渡海町</t>
    <rPh sb="0" eb="4">
      <t>ミナミトカイチョウ</t>
    </rPh>
    <phoneticPr fontId="4"/>
  </si>
  <si>
    <t>ミナミトカイマチ</t>
  </si>
  <si>
    <t>北渡海町</t>
    <rPh sb="0" eb="4">
      <t>キタトカイチョウ</t>
    </rPh>
    <phoneticPr fontId="4"/>
  </si>
  <si>
    <t>キタトカイマチ</t>
  </si>
  <si>
    <t>横町</t>
    <rPh sb="0" eb="2">
      <t>ヨコチョウ</t>
    </rPh>
    <phoneticPr fontId="4"/>
  </si>
  <si>
    <t>ヨコマチ</t>
  </si>
  <si>
    <t>北本町</t>
    <rPh sb="0" eb="3">
      <t>キタホンマチ</t>
    </rPh>
    <phoneticPr fontId="4"/>
  </si>
  <si>
    <t>キタホンマチ</t>
  </si>
  <si>
    <t>材木町</t>
    <rPh sb="0" eb="3">
      <t>ザイモクチョウ</t>
    </rPh>
    <phoneticPr fontId="4"/>
  </si>
  <si>
    <t>ザイモクマチ</t>
  </si>
  <si>
    <t>東浜町</t>
    <rPh sb="0" eb="3">
      <t>ヒガシハママチ</t>
    </rPh>
    <phoneticPr fontId="4"/>
  </si>
  <si>
    <t>ヒガシハママチ</t>
  </si>
  <si>
    <t>船頭町</t>
    <rPh sb="0" eb="3">
      <t>センドウマチ</t>
    </rPh>
    <phoneticPr fontId="4"/>
  </si>
  <si>
    <t>センドウマチ</t>
  </si>
  <si>
    <t>細工町</t>
    <rPh sb="0" eb="3">
      <t>サイクノチョウ</t>
    </rPh>
    <phoneticPr fontId="4"/>
  </si>
  <si>
    <t>サイクマチ</t>
  </si>
  <si>
    <t>鍛治屋町</t>
    <rPh sb="0" eb="4">
      <t>カジヤチョウ</t>
    </rPh>
    <phoneticPr fontId="4"/>
  </si>
  <si>
    <t>カジヤマチ</t>
  </si>
  <si>
    <t>清水町</t>
    <rPh sb="0" eb="3">
      <t>シミズチョウ</t>
    </rPh>
    <phoneticPr fontId="4"/>
  </si>
  <si>
    <t>シミズマチ</t>
  </si>
  <si>
    <t>高瀬町</t>
    <rPh sb="0" eb="3">
      <t>タカセチョウ</t>
    </rPh>
    <phoneticPr fontId="4"/>
  </si>
  <si>
    <t>タカセマチ</t>
  </si>
  <si>
    <t>次郎助町</t>
    <rPh sb="0" eb="4">
      <t>ジロウスケチョウ</t>
    </rPh>
    <phoneticPr fontId="4"/>
  </si>
  <si>
    <t>ジロスケマチ</t>
  </si>
  <si>
    <t>藍屋町</t>
    <rPh sb="0" eb="3">
      <t>アイヤマチ</t>
    </rPh>
    <phoneticPr fontId="4"/>
  </si>
  <si>
    <t>アイヤマチ</t>
  </si>
  <si>
    <t>向島町</t>
    <rPh sb="0" eb="3">
      <t>ムカイシマチョウ</t>
    </rPh>
    <phoneticPr fontId="4"/>
  </si>
  <si>
    <t>ムコウジマチョウ</t>
  </si>
  <si>
    <t>東農人町</t>
    <rPh sb="0" eb="4">
      <t>ヒガシノウニンマチ</t>
    </rPh>
    <phoneticPr fontId="4"/>
  </si>
  <si>
    <t>ヒガシノウニンマチ</t>
  </si>
  <si>
    <t>農人町</t>
    <rPh sb="0" eb="3">
      <t>ノウニンマチ</t>
    </rPh>
    <phoneticPr fontId="4"/>
  </si>
  <si>
    <t>ノウニンマチ</t>
  </si>
  <si>
    <t>鍵町</t>
    <rPh sb="0" eb="2">
      <t>カギチョウ</t>
    </rPh>
    <phoneticPr fontId="4"/>
  </si>
  <si>
    <t>カギマチ</t>
  </si>
  <si>
    <t>栄町</t>
    <rPh sb="0" eb="2">
      <t>サカエマチ</t>
    </rPh>
    <phoneticPr fontId="4"/>
  </si>
  <si>
    <t>サカエマチ</t>
  </si>
  <si>
    <t>松波町</t>
    <rPh sb="0" eb="3">
      <t>マツナミチョウ</t>
    </rPh>
    <phoneticPr fontId="4"/>
  </si>
  <si>
    <t>マツナミチョウ</t>
  </si>
  <si>
    <t>市営松波団地</t>
    <rPh sb="0" eb="6">
      <t>シエイマツナミダンチ</t>
    </rPh>
    <phoneticPr fontId="4"/>
  </si>
  <si>
    <t>シエイマツナミダンチ</t>
  </si>
  <si>
    <t>県営松波団地</t>
    <rPh sb="0" eb="6">
      <t>ケンエイマツナミダンチ</t>
    </rPh>
    <phoneticPr fontId="4"/>
  </si>
  <si>
    <t>ケンエイマツナミダンチ</t>
  </si>
  <si>
    <t>木曽町</t>
    <rPh sb="0" eb="3">
      <t>キソマチ</t>
    </rPh>
    <phoneticPr fontId="4"/>
  </si>
  <si>
    <t>キソマチ</t>
  </si>
  <si>
    <t>沖浜町</t>
    <rPh sb="0" eb="3">
      <t>オキノハマチョウ</t>
    </rPh>
    <phoneticPr fontId="4"/>
  </si>
  <si>
    <t>オキノハマチョウ</t>
  </si>
  <si>
    <t>朝日町１丁目</t>
    <rPh sb="0" eb="6">
      <t>アサヒマチ１チョウメ</t>
    </rPh>
    <phoneticPr fontId="4"/>
  </si>
  <si>
    <t>アサヒマチ１チョウメ</t>
  </si>
  <si>
    <t>朝日町２丁目</t>
    <rPh sb="0" eb="6">
      <t>アサヒマチ２チョウメ</t>
    </rPh>
    <phoneticPr fontId="4"/>
  </si>
  <si>
    <t>アサヒマチ２チョウメ</t>
  </si>
  <si>
    <t>朝日町３丁目</t>
    <rPh sb="0" eb="6">
      <t>アサヒマチ３チョウメ</t>
    </rPh>
    <phoneticPr fontId="4"/>
  </si>
  <si>
    <t>アサヒマチ３チョウメ</t>
  </si>
  <si>
    <t>浜田町</t>
    <rPh sb="0" eb="3">
      <t>ハマダマチ</t>
    </rPh>
    <phoneticPr fontId="4"/>
  </si>
  <si>
    <t>ハマダマチ</t>
  </si>
  <si>
    <t>浜田町１丁目</t>
    <rPh sb="0" eb="6">
      <t>ハマダチョウ１チョウメ</t>
    </rPh>
    <phoneticPr fontId="4"/>
  </si>
  <si>
    <t>ハマダマチ１チョウメ</t>
  </si>
  <si>
    <t>浜田町２丁目</t>
    <rPh sb="0" eb="6">
      <t>ハマダチョウ２チョウメ</t>
    </rPh>
    <phoneticPr fontId="4"/>
  </si>
  <si>
    <t>ハマダマチ２チョウメ</t>
  </si>
  <si>
    <t>西畑１丁目</t>
    <rPh sb="0" eb="5">
      <t>ニシハタ１チョウメ</t>
    </rPh>
    <phoneticPr fontId="4"/>
  </si>
  <si>
    <t>ニシハタ１チョウメ</t>
  </si>
  <si>
    <t>西畑２丁目</t>
    <rPh sb="0" eb="5">
      <t>ニシハタ２チョウメ</t>
    </rPh>
    <phoneticPr fontId="4"/>
  </si>
  <si>
    <t>ニシハタ２チョウメ</t>
  </si>
  <si>
    <t>西畑３丁目</t>
    <rPh sb="0" eb="5">
      <t>ニシハタ３チョウメ</t>
    </rPh>
    <phoneticPr fontId="4"/>
  </si>
  <si>
    <t>ニシハタ３チョウメ</t>
  </si>
  <si>
    <t>西畑４丁目</t>
    <rPh sb="0" eb="5">
      <t>ニシハタ４チョウメ</t>
    </rPh>
    <phoneticPr fontId="4"/>
  </si>
  <si>
    <t>ニシハタ４チョウメ</t>
  </si>
  <si>
    <t>県営高砂鉄筋団地</t>
    <rPh sb="0" eb="8">
      <t>ケンエイタカサゴテッキンダンチ</t>
    </rPh>
    <phoneticPr fontId="4"/>
  </si>
  <si>
    <t>ケンエイタカサゴテッキンダンチ</t>
  </si>
  <si>
    <t>蓮池１丁目</t>
    <rPh sb="0" eb="5">
      <t>ハスイケ１チョウメ</t>
    </rPh>
    <phoneticPr fontId="4"/>
  </si>
  <si>
    <t>ハスイケ１チョウメ</t>
  </si>
  <si>
    <t>B</t>
    <phoneticPr fontId="4"/>
  </si>
  <si>
    <t>蓮池２丁目</t>
    <rPh sb="0" eb="5">
      <t>ハスイケ２チョウメ</t>
    </rPh>
    <phoneticPr fontId="4"/>
  </si>
  <si>
    <t>ハスイケ２チョウメ</t>
  </si>
  <si>
    <t>蓮池３丁目</t>
    <rPh sb="0" eb="5">
      <t>ハスイケ３チョウメ</t>
    </rPh>
    <phoneticPr fontId="4"/>
  </si>
  <si>
    <t>ハスイケ３チョウメ</t>
  </si>
  <si>
    <t>日之出町</t>
    <rPh sb="0" eb="4">
      <t>ヒノデマチ</t>
    </rPh>
    <phoneticPr fontId="4"/>
  </si>
  <si>
    <t>ヒノデチョウ</t>
  </si>
  <si>
    <t>紙町</t>
    <rPh sb="0" eb="2">
      <t>カミマチ</t>
    </rPh>
    <phoneticPr fontId="4"/>
  </si>
  <si>
    <t>カミマチ</t>
  </si>
  <si>
    <t>新浜１丁目</t>
    <rPh sb="0" eb="5">
      <t>ニイハマ１チョウメ</t>
    </rPh>
    <phoneticPr fontId="4"/>
  </si>
  <si>
    <t>シンハマ１チョウメ</t>
  </si>
  <si>
    <t>新浜２丁目</t>
    <rPh sb="0" eb="5">
      <t>ニイハマ２チョウメ</t>
    </rPh>
    <phoneticPr fontId="4"/>
  </si>
  <si>
    <t>シンハマ２チョウメ</t>
  </si>
  <si>
    <t>小松原１丁目</t>
    <rPh sb="0" eb="6">
      <t>コマツバラ１チョウメ</t>
    </rPh>
    <phoneticPr fontId="4"/>
  </si>
  <si>
    <t>コマツバラ１チョウメ</t>
  </si>
  <si>
    <t>小松原２丁目</t>
    <rPh sb="0" eb="6">
      <t>コマツバラ２チョウメ</t>
    </rPh>
    <phoneticPr fontId="4"/>
  </si>
  <si>
    <t>コマツバラ２チョウメ</t>
  </si>
  <si>
    <t>小松原３丁目</t>
    <rPh sb="0" eb="6">
      <t>コマツバラ３チョウメ</t>
    </rPh>
    <phoneticPr fontId="4"/>
  </si>
  <si>
    <t>コマツバラ３チョウメ</t>
  </si>
  <si>
    <t>小松原４丁目</t>
    <rPh sb="0" eb="6">
      <t>コマツバラ４チョウメ</t>
    </rPh>
    <phoneticPr fontId="4"/>
  </si>
  <si>
    <t>コマツバラ４チョウメ</t>
  </si>
  <si>
    <t>小松原５丁目</t>
    <rPh sb="0" eb="6">
      <t>コマツバラ５チョウメ</t>
    </rPh>
    <phoneticPr fontId="4"/>
  </si>
  <si>
    <t>コマツバラ５チョウメ</t>
  </si>
  <si>
    <t>中新町</t>
    <rPh sb="0" eb="3">
      <t>ナカシンチョウ</t>
    </rPh>
    <phoneticPr fontId="4"/>
  </si>
  <si>
    <t>ナカシンマチ</t>
  </si>
  <si>
    <t>若宮町</t>
    <rPh sb="0" eb="3">
      <t>ワカミヤチョウ</t>
    </rPh>
    <phoneticPr fontId="4"/>
  </si>
  <si>
    <t>ワカミヤマチ</t>
  </si>
  <si>
    <t>東本町</t>
    <rPh sb="0" eb="3">
      <t>ヒガシホンチョウ</t>
    </rPh>
    <phoneticPr fontId="4"/>
  </si>
  <si>
    <t>ヒガシホンマチ</t>
  </si>
  <si>
    <t>扇町</t>
    <rPh sb="0" eb="2">
      <t>オウギマチ</t>
    </rPh>
    <phoneticPr fontId="4"/>
  </si>
  <si>
    <t>オオギマチ</t>
  </si>
  <si>
    <t>南栄町</t>
    <rPh sb="0" eb="3">
      <t>ナンエイチョウ</t>
    </rPh>
    <phoneticPr fontId="4"/>
  </si>
  <si>
    <t>ミナミサカエマチ</t>
  </si>
  <si>
    <t>中町</t>
    <rPh sb="0" eb="2">
      <t>ナカチョウ</t>
    </rPh>
    <phoneticPr fontId="4"/>
  </si>
  <si>
    <t>ナカマチ</t>
  </si>
  <si>
    <t>御旅１丁目</t>
    <rPh sb="0" eb="5">
      <t>オタビ１チョウメ</t>
    </rPh>
    <phoneticPr fontId="4"/>
  </si>
  <si>
    <t>オタビ１チョウメ</t>
  </si>
  <si>
    <t>御旅２丁目</t>
    <rPh sb="0" eb="5">
      <t>オタビ２チョウメ</t>
    </rPh>
    <phoneticPr fontId="4"/>
  </si>
  <si>
    <t>オタビ２チョウメ</t>
  </si>
  <si>
    <t>千鳥１丁目</t>
    <rPh sb="0" eb="5">
      <t>チドリ１チョウメ</t>
    </rPh>
    <phoneticPr fontId="4"/>
  </si>
  <si>
    <t>チドリ１チョウメ</t>
  </si>
  <si>
    <t>千鳥２丁目</t>
    <rPh sb="0" eb="5">
      <t>チドリ２チョウメ</t>
    </rPh>
    <phoneticPr fontId="4"/>
  </si>
  <si>
    <t>チドリ２チョウメ</t>
  </si>
  <si>
    <t>千鳥３丁目</t>
    <rPh sb="0" eb="5">
      <t>チドリ３チョウメ</t>
    </rPh>
    <phoneticPr fontId="4"/>
  </si>
  <si>
    <t>チドリ３チョウメ</t>
  </si>
  <si>
    <t>末広町</t>
    <rPh sb="0" eb="3">
      <t>スエヒロチョウ</t>
    </rPh>
    <phoneticPr fontId="4"/>
  </si>
  <si>
    <t>スエヒロチョウ</t>
  </si>
  <si>
    <t>伊保崎南</t>
    <rPh sb="0" eb="4">
      <t>イホサキミナミ</t>
    </rPh>
    <phoneticPr fontId="4"/>
  </si>
  <si>
    <t>イホザキミナミ</t>
  </si>
  <si>
    <t>高須</t>
    <rPh sb="0" eb="2">
      <t>タカス</t>
    </rPh>
    <phoneticPr fontId="4"/>
  </si>
  <si>
    <t>タカス</t>
  </si>
  <si>
    <t>梅井</t>
    <rPh sb="0" eb="2">
      <t>ウメイ</t>
    </rPh>
    <phoneticPr fontId="4"/>
  </si>
  <si>
    <t>ウメイ</t>
  </si>
  <si>
    <t>今市１丁目</t>
    <rPh sb="0" eb="5">
      <t>イマイチ１チョウメ</t>
    </rPh>
    <phoneticPr fontId="4"/>
  </si>
  <si>
    <t>イマイチ１チョウメ</t>
  </si>
  <si>
    <t>今市２丁目</t>
    <rPh sb="0" eb="5">
      <t>イマイチ２チョウメ</t>
    </rPh>
    <phoneticPr fontId="4"/>
  </si>
  <si>
    <t>イマイチ２チョウメ</t>
  </si>
  <si>
    <t>中島１丁目</t>
    <rPh sb="0" eb="5">
      <t>ナカジマ１チョウメ</t>
    </rPh>
    <phoneticPr fontId="4"/>
  </si>
  <si>
    <t>ナカシマ１チョウメ</t>
  </si>
  <si>
    <t>中島２丁目</t>
    <rPh sb="0" eb="5">
      <t>ナカジマ２チョウメ</t>
    </rPh>
    <phoneticPr fontId="4"/>
  </si>
  <si>
    <t>ナカシマ２チョウメ</t>
  </si>
  <si>
    <t>中島３丁目</t>
    <rPh sb="0" eb="5">
      <t>ナカジマ３チョウメ</t>
    </rPh>
    <phoneticPr fontId="4"/>
  </si>
  <si>
    <t>ナカシマ３チョウメ</t>
  </si>
  <si>
    <t>緑丘１丁目</t>
    <rPh sb="0" eb="5">
      <t>ミドリガオカ１チョウメ</t>
    </rPh>
    <phoneticPr fontId="4"/>
  </si>
  <si>
    <t>ミドリガオカ１チョウメ</t>
  </si>
  <si>
    <t>緑丘２丁目</t>
    <rPh sb="0" eb="5">
      <t>ミドリガオカ２チョウメ</t>
    </rPh>
    <phoneticPr fontId="4"/>
  </si>
  <si>
    <t>ミドリガオカ２チョウメ</t>
  </si>
  <si>
    <t>百合丘</t>
    <rPh sb="0" eb="3">
      <t>ユリガオカ</t>
    </rPh>
    <phoneticPr fontId="4"/>
  </si>
  <si>
    <t>ユリガオカ</t>
  </si>
  <si>
    <t>美保里</t>
    <rPh sb="0" eb="3">
      <t>ミホサト</t>
    </rPh>
    <phoneticPr fontId="4"/>
  </si>
  <si>
    <t>ミホノサト</t>
  </si>
  <si>
    <t>伊保１丁目</t>
    <rPh sb="0" eb="5">
      <t>イボ１チョウメ</t>
    </rPh>
    <phoneticPr fontId="4"/>
  </si>
  <si>
    <t>イホ１チョウメ</t>
  </si>
  <si>
    <t>伊保２丁目</t>
    <rPh sb="0" eb="5">
      <t>イボ２チョウメ</t>
    </rPh>
    <phoneticPr fontId="4"/>
  </si>
  <si>
    <t>イホ２チョウメ</t>
  </si>
  <si>
    <t>伊保３丁目</t>
    <rPh sb="0" eb="5">
      <t>イボ３チョウメ</t>
    </rPh>
    <phoneticPr fontId="4"/>
  </si>
  <si>
    <t>イホ３チョウメ</t>
  </si>
  <si>
    <t>伊保４丁目</t>
    <rPh sb="0" eb="5">
      <t>イボ４チョウメ</t>
    </rPh>
    <phoneticPr fontId="4"/>
  </si>
  <si>
    <t>イホ４チョウメ</t>
  </si>
  <si>
    <t>伊保東１丁目</t>
    <rPh sb="0" eb="6">
      <t>イボヒガシ１チョウメ</t>
    </rPh>
    <phoneticPr fontId="4"/>
  </si>
  <si>
    <t>イホヒガシ１チョウメ</t>
  </si>
  <si>
    <t>伊保東２丁目</t>
    <rPh sb="0" eb="6">
      <t>イボヒガシ２チョウメ</t>
    </rPh>
    <phoneticPr fontId="4"/>
  </si>
  <si>
    <t>イホヒガシ２チョウメ</t>
  </si>
  <si>
    <t>伊保港町１丁目</t>
    <rPh sb="0" eb="7">
      <t>イホミナトマチ１チョウメ</t>
    </rPh>
    <phoneticPr fontId="4"/>
  </si>
  <si>
    <t>イホミナトマチ１チョウメ</t>
  </si>
  <si>
    <t>伊保港町２丁目</t>
    <rPh sb="0" eb="7">
      <t>イホミナトマチ２チョウメ</t>
    </rPh>
    <phoneticPr fontId="4"/>
  </si>
  <si>
    <t>イホミナトマチ２チョウメ</t>
  </si>
  <si>
    <t>竜山１丁目</t>
    <rPh sb="0" eb="5">
      <t>タツヤマ１チョウメ</t>
    </rPh>
    <phoneticPr fontId="4"/>
  </si>
  <si>
    <t>タツヤマ１チョウメ</t>
  </si>
  <si>
    <t>竜山２丁目</t>
    <rPh sb="0" eb="5">
      <t>タツヤマ２チョウメ</t>
    </rPh>
    <phoneticPr fontId="4"/>
  </si>
  <si>
    <t>タツヤマ２チョウメ</t>
  </si>
  <si>
    <t>松陽４丁目</t>
    <rPh sb="0" eb="5">
      <t>ショウヨウ４チョウメ</t>
    </rPh>
    <phoneticPr fontId="4"/>
  </si>
  <si>
    <t>ショウヨウ４チョウメ</t>
  </si>
  <si>
    <t>伊保崎１丁目</t>
    <rPh sb="0" eb="6">
      <t>イホサキ１チョウメ</t>
    </rPh>
    <phoneticPr fontId="4"/>
  </si>
  <si>
    <t>イホザキ１チョウメ</t>
  </si>
  <si>
    <t>伊保崎２丁目</t>
    <rPh sb="0" eb="6">
      <t>イホサキ２チョウメ</t>
    </rPh>
    <phoneticPr fontId="4"/>
  </si>
  <si>
    <t>イホザキ２チョウメ</t>
  </si>
  <si>
    <t>伊保崎３丁目</t>
    <rPh sb="0" eb="6">
      <t>イホサキ３チョウメ</t>
    </rPh>
    <phoneticPr fontId="4"/>
  </si>
  <si>
    <t>イホザキ３チョウメ</t>
  </si>
  <si>
    <t>伊保崎４丁目</t>
    <rPh sb="0" eb="6">
      <t>イホサキ４チョウメ</t>
    </rPh>
    <phoneticPr fontId="4"/>
  </si>
  <si>
    <t>イホザキ４チョウメ</t>
  </si>
  <si>
    <t>伊保崎５丁目</t>
    <rPh sb="0" eb="6">
      <t>イホサキ５チョウメ</t>
    </rPh>
    <phoneticPr fontId="4"/>
  </si>
  <si>
    <t>イホザキ５チョウメ</t>
  </si>
  <si>
    <t>伊保崎６丁目</t>
    <rPh sb="0" eb="6">
      <t>イホサキ６チョウメ</t>
    </rPh>
    <phoneticPr fontId="4"/>
  </si>
  <si>
    <t>イホザキ６チョウメ</t>
  </si>
  <si>
    <t>梅井１丁目</t>
    <rPh sb="0" eb="5">
      <t>ウメイ１チョウメ</t>
    </rPh>
    <phoneticPr fontId="4"/>
  </si>
  <si>
    <t>ウメイ１チョウメ</t>
  </si>
  <si>
    <t>梅井２丁目</t>
    <rPh sb="0" eb="5">
      <t>ウメイ２チョウメ</t>
    </rPh>
    <phoneticPr fontId="4"/>
  </si>
  <si>
    <t>ウメイ２チョウメ</t>
  </si>
  <si>
    <t>県営伊保団地</t>
    <rPh sb="0" eb="6">
      <t>ケンエイイボダンチ</t>
    </rPh>
    <phoneticPr fontId="4"/>
  </si>
  <si>
    <t>ケンエイイホダンチ</t>
  </si>
  <si>
    <t>梅井３丁目</t>
    <rPh sb="0" eb="5">
      <t>ウメイ３チョウメ</t>
    </rPh>
    <phoneticPr fontId="4"/>
  </si>
  <si>
    <t>ウメイ３チョウメ</t>
  </si>
  <si>
    <t>梅井４丁目</t>
    <rPh sb="0" eb="5">
      <t>ウメイ４チョウメ</t>
    </rPh>
    <phoneticPr fontId="4"/>
  </si>
  <si>
    <t>ウメイ４チョウメ</t>
  </si>
  <si>
    <t>梅井５丁目</t>
    <rPh sb="0" eb="5">
      <t>ウメイ５チョウメ</t>
    </rPh>
    <phoneticPr fontId="4"/>
  </si>
  <si>
    <t>ウメイ５チョウメ</t>
  </si>
  <si>
    <t>中筋</t>
    <rPh sb="0" eb="2">
      <t>ナカスジ</t>
    </rPh>
    <phoneticPr fontId="4"/>
  </si>
  <si>
    <t>ナカスジ</t>
  </si>
  <si>
    <t>中筋１丁目</t>
    <rPh sb="0" eb="5">
      <t>ナカスジ１チョウメ</t>
    </rPh>
    <phoneticPr fontId="4"/>
  </si>
  <si>
    <t>ナカスジ１チョウメ</t>
  </si>
  <si>
    <t>A</t>
    <phoneticPr fontId="4"/>
  </si>
  <si>
    <t>中筋２丁目</t>
    <rPh sb="0" eb="5">
      <t>ナカスジ２チョウメ</t>
    </rPh>
    <phoneticPr fontId="4"/>
  </si>
  <si>
    <t>ナカスジ２チョウメ</t>
  </si>
  <si>
    <t>中筋３丁目</t>
    <rPh sb="0" eb="5">
      <t>ナカスジ３チョウメ</t>
    </rPh>
    <phoneticPr fontId="4"/>
  </si>
  <si>
    <t>ナカスジ３チョウメ</t>
  </si>
  <si>
    <t>中筋４丁目</t>
    <rPh sb="0" eb="5">
      <t>ナカスジ４チョウメ</t>
    </rPh>
    <phoneticPr fontId="4"/>
  </si>
  <si>
    <t>ナカスジ４チョウメ</t>
  </si>
  <si>
    <t>中筋５丁目</t>
    <rPh sb="0" eb="5">
      <t>ナカスジ５チョウメ</t>
    </rPh>
    <phoneticPr fontId="4"/>
  </si>
  <si>
    <t>ナカスジ５チョウメ</t>
  </si>
  <si>
    <t>松陽２丁目</t>
    <rPh sb="0" eb="5">
      <t>ショウヨウ２チョウメ</t>
    </rPh>
    <phoneticPr fontId="4"/>
  </si>
  <si>
    <t>ショウヨウ２チョウメ</t>
  </si>
  <si>
    <t>松陽３丁目</t>
    <rPh sb="0" eb="5">
      <t>ショウヨウ３チョウメ</t>
    </rPh>
    <phoneticPr fontId="4"/>
  </si>
  <si>
    <t>ショウヨウ３チョウメ</t>
  </si>
  <si>
    <t>時光寺町</t>
    <rPh sb="0" eb="4">
      <t>ジコウジチョウ</t>
    </rPh>
    <phoneticPr fontId="4"/>
  </si>
  <si>
    <t>ジコウジチョウ</t>
  </si>
  <si>
    <t>県営時光寺団地</t>
    <rPh sb="0" eb="7">
      <t>ケンエイジコウジダンチ</t>
    </rPh>
    <phoneticPr fontId="4"/>
  </si>
  <si>
    <t>ケンエイジコウジダンチ</t>
  </si>
  <si>
    <t>春日野町</t>
    <rPh sb="0" eb="4">
      <t>カスガノチョウ</t>
    </rPh>
    <phoneticPr fontId="4"/>
  </si>
  <si>
    <t>カスガノチョウ</t>
  </si>
  <si>
    <t>県営春日野住宅</t>
    <rPh sb="0" eb="7">
      <t>ケンエイカスガノジュウタク</t>
    </rPh>
    <phoneticPr fontId="4"/>
  </si>
  <si>
    <t>ケンエイカスガノジュウタク</t>
  </si>
  <si>
    <t>東之町</t>
    <rPh sb="0" eb="3">
      <t>ヒガシノマチ</t>
    </rPh>
    <phoneticPr fontId="4"/>
  </si>
  <si>
    <t>ヒガシノマチ</t>
  </si>
  <si>
    <t>西之町</t>
    <rPh sb="0" eb="3">
      <t>ニシノチョウ</t>
    </rPh>
    <phoneticPr fontId="4"/>
  </si>
  <si>
    <t>ニシノチョウ</t>
  </si>
  <si>
    <t>南之町</t>
    <rPh sb="0" eb="3">
      <t>ミナミノマチ</t>
    </rPh>
    <phoneticPr fontId="4"/>
  </si>
  <si>
    <t>ミナミノチョウ</t>
    <phoneticPr fontId="4"/>
  </si>
  <si>
    <t>北之町</t>
    <rPh sb="0" eb="3">
      <t>キタノマチ</t>
    </rPh>
    <phoneticPr fontId="4"/>
  </si>
  <si>
    <t>キタノチョウ</t>
    <phoneticPr fontId="4"/>
  </si>
  <si>
    <t>松陽１丁目</t>
    <rPh sb="0" eb="5">
      <t>ショウヨウ１チョウメ</t>
    </rPh>
    <phoneticPr fontId="4"/>
  </si>
  <si>
    <t>ショウヨウ１チョウメ</t>
  </si>
  <si>
    <t>伊保崎６丁目(曽根)</t>
    <rPh sb="0" eb="10">
      <t>イホサキ６チョウメ（ソネ）</t>
    </rPh>
    <phoneticPr fontId="4"/>
  </si>
  <si>
    <t>イホサキ６チョウメ（ソネ）</t>
  </si>
  <si>
    <t>米田</t>
    <rPh sb="0" eb="2">
      <t>ヨネダ</t>
    </rPh>
    <phoneticPr fontId="4"/>
  </si>
  <si>
    <t>ヨネダ</t>
  </si>
  <si>
    <t>米田新</t>
    <rPh sb="0" eb="3">
      <t>ヨネダアラタ</t>
    </rPh>
    <phoneticPr fontId="4"/>
  </si>
  <si>
    <t>ヨネダシン</t>
  </si>
  <si>
    <t>古新</t>
    <rPh sb="0" eb="2">
      <t>フルアラタ</t>
    </rPh>
    <phoneticPr fontId="4"/>
  </si>
  <si>
    <t>コシン</t>
  </si>
  <si>
    <t>塩市</t>
    <rPh sb="0" eb="2">
      <t>シオシ</t>
    </rPh>
    <phoneticPr fontId="4"/>
  </si>
  <si>
    <t>シオイチ</t>
  </si>
  <si>
    <t>島</t>
    <rPh sb="0" eb="1">
      <t>シマ</t>
    </rPh>
    <phoneticPr fontId="4"/>
  </si>
  <si>
    <t>シマ</t>
  </si>
  <si>
    <t>神爪</t>
    <rPh sb="0" eb="2">
      <t>カミツメ</t>
    </rPh>
    <phoneticPr fontId="4"/>
  </si>
  <si>
    <t>カヅメ</t>
  </si>
  <si>
    <t>米田団地</t>
    <rPh sb="0" eb="4">
      <t>ヨネダダンチ</t>
    </rPh>
    <phoneticPr fontId="4"/>
  </si>
  <si>
    <t>ヨネダダンチ</t>
  </si>
  <si>
    <t>神爪１丁目</t>
    <rPh sb="0" eb="5">
      <t>カミツメ１チョウメ</t>
    </rPh>
    <phoneticPr fontId="4"/>
  </si>
  <si>
    <t>カヅメ１チョウメ</t>
  </si>
  <si>
    <t>神爪２丁目</t>
    <rPh sb="0" eb="5">
      <t>カミツメ２チョウメ</t>
    </rPh>
    <phoneticPr fontId="4"/>
  </si>
  <si>
    <t>カヅメ２チョウメ</t>
  </si>
  <si>
    <t>神爪３丁目</t>
    <rPh sb="0" eb="5">
      <t>カミツメ３チョウメ</t>
    </rPh>
    <phoneticPr fontId="4"/>
  </si>
  <si>
    <t>カヅメ３チョウメ</t>
  </si>
  <si>
    <t>神爪４丁目</t>
    <rPh sb="0" eb="5">
      <t>カミツメ４チョウメ</t>
    </rPh>
    <phoneticPr fontId="4"/>
  </si>
  <si>
    <t>カヅメ４チョウメ</t>
  </si>
  <si>
    <t>神爪５丁目</t>
    <rPh sb="0" eb="5">
      <t>カミツメ５チョウメ</t>
    </rPh>
    <phoneticPr fontId="4"/>
  </si>
  <si>
    <t>カヅメ５チョウメ</t>
  </si>
  <si>
    <t>神爪６丁目</t>
    <rPh sb="0" eb="5">
      <t>カミツメ６チョウメ</t>
    </rPh>
    <phoneticPr fontId="4"/>
  </si>
  <si>
    <t>カヅメ６チョウメ</t>
  </si>
  <si>
    <t>美保里(米田)</t>
    <rPh sb="0" eb="7">
      <t>ミホサト（ヨネダ）</t>
    </rPh>
    <phoneticPr fontId="4"/>
  </si>
  <si>
    <t>ミホノサト（ヨネダ）</t>
  </si>
  <si>
    <t>阿弥陀</t>
    <rPh sb="0" eb="3">
      <t>アミダ</t>
    </rPh>
    <phoneticPr fontId="4"/>
  </si>
  <si>
    <t>アミダ</t>
  </si>
  <si>
    <t>北池</t>
    <rPh sb="0" eb="2">
      <t>キタイケ</t>
    </rPh>
    <phoneticPr fontId="4"/>
  </si>
  <si>
    <t>キタイケ</t>
  </si>
  <si>
    <t>南池</t>
    <rPh sb="0" eb="2">
      <t>ミナミイケ</t>
    </rPh>
    <phoneticPr fontId="4"/>
  </si>
  <si>
    <t>ミナミイケ</t>
  </si>
  <si>
    <t>生石</t>
    <rPh sb="0" eb="2">
      <t>ナマイシ</t>
    </rPh>
    <phoneticPr fontId="4"/>
  </si>
  <si>
    <t>オオシコ</t>
  </si>
  <si>
    <t>魚橋</t>
    <rPh sb="0" eb="2">
      <t>サカナバシ</t>
    </rPh>
    <phoneticPr fontId="4"/>
  </si>
  <si>
    <t>ウオハシ</t>
  </si>
  <si>
    <t>北山</t>
    <rPh sb="0" eb="2">
      <t>キタヤマ</t>
    </rPh>
    <phoneticPr fontId="4"/>
  </si>
  <si>
    <t>キタヤマ</t>
  </si>
  <si>
    <t>長尾</t>
    <rPh sb="0" eb="2">
      <t>ナガオ</t>
    </rPh>
    <phoneticPr fontId="4"/>
  </si>
  <si>
    <t>ナガオ</t>
  </si>
  <si>
    <t>地徳</t>
    <rPh sb="0" eb="2">
      <t>チトク</t>
    </rPh>
    <phoneticPr fontId="4"/>
  </si>
  <si>
    <t>ジトク</t>
  </si>
  <si>
    <t>阿弥陀１丁目</t>
    <rPh sb="0" eb="6">
      <t>アミダ１チョウメ</t>
    </rPh>
    <phoneticPr fontId="4"/>
  </si>
  <si>
    <t>アミダ１チョウメ</t>
  </si>
  <si>
    <t>金ケ田町</t>
    <rPh sb="0" eb="4">
      <t>キンケタチョウ</t>
    </rPh>
    <phoneticPr fontId="4"/>
  </si>
  <si>
    <t>カナケダチョウ</t>
  </si>
  <si>
    <t>西浜</t>
    <rPh sb="0" eb="2">
      <t>ニシハマ</t>
    </rPh>
    <phoneticPr fontId="4"/>
  </si>
  <si>
    <t>ニシハマ</t>
  </si>
  <si>
    <t>北脇</t>
    <rPh sb="0" eb="2">
      <t>キタワキ</t>
    </rPh>
    <phoneticPr fontId="4"/>
  </si>
  <si>
    <t>キタワキ</t>
  </si>
  <si>
    <t>牛谷</t>
    <rPh sb="0" eb="2">
      <t>ウシタニ</t>
    </rPh>
    <phoneticPr fontId="4"/>
  </si>
  <si>
    <t>ウシタニ</t>
  </si>
  <si>
    <t>10円/1枚</t>
    <phoneticPr fontId="1"/>
  </si>
  <si>
    <t>25円/1枚</t>
    <phoneticPr fontId="1"/>
  </si>
  <si>
    <t>上記価格に＋2円</t>
    <phoneticPr fontId="1"/>
  </si>
  <si>
    <t>弊社にて加工　基本価格に＋1円</t>
    <rPh sb="0" eb="2">
      <t>ヘイシャ</t>
    </rPh>
    <rPh sb="4" eb="6">
      <t>カコウ</t>
    </rPh>
    <rPh sb="7" eb="11">
      <t>キホンカカク</t>
    </rPh>
    <phoneticPr fontId="1"/>
  </si>
  <si>
    <t>規定価格に＋2円</t>
    <phoneticPr fontId="1"/>
  </si>
  <si>
    <t>一戸建数(a)</t>
    <rPh sb="0" eb="3">
      <t>イッコダ</t>
    </rPh>
    <rPh sb="3" eb="4">
      <t>スウ</t>
    </rPh>
    <phoneticPr fontId="4"/>
  </si>
  <si>
    <t>集合住宅数
(b)</t>
    <rPh sb="0" eb="2">
      <t>シュウゴウ</t>
    </rPh>
    <rPh sb="2" eb="4">
      <t>ジュウタク</t>
    </rPh>
    <rPh sb="4" eb="5">
      <t>スウ</t>
    </rPh>
    <phoneticPr fontId="4"/>
  </si>
  <si>
    <t>配布可能
世帯数 a+b</t>
    <rPh sb="0" eb="2">
      <t>ハイフ</t>
    </rPh>
    <rPh sb="2" eb="4">
      <t>カノウ</t>
    </rPh>
    <rPh sb="5" eb="7">
      <t>セタイ</t>
    </rPh>
    <rPh sb="7" eb="8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</si>
</sst>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);[Red]\(#,##0\)"/>
  </numFmts>
  <fonts count="37">
    <font>
      <sz val="11"/>
      <color theme="1"/>
      <name val="Yu Gothic"/>
      <family val="3"/>
      <charset val="128"/>
      <scheme val="minor"/>
    </font>
    <font>
      <sz val="6"/>
      <name val="Yu Gothic"/>
      <family val="3"/>
      <charset val="128"/>
    </font>
    <font>
      <sz val="15"/>
      <color indexed="8"/>
      <name val="Arial"/>
      <family val="2"/>
    </font>
    <font>
      <sz val="15"/>
      <color indexed="8"/>
      <name val="ＭＳ ゴシック"/>
      <family val="3"/>
      <charset val="128"/>
    </font>
    <font>
      <sz val="7.85"/>
      <name val="MS UI Gothic"/>
      <family val="3"/>
      <charset val="128"/>
    </font>
    <font>
      <sz val="11"/>
      <color theme="1"/>
      <name val="Yu Gothic"/>
      <family val="3"/>
      <charset val="128"/>
      <scheme val="minor"/>
    </font>
    <font>
      <sz val="15"/>
      <color theme="1"/>
      <name val="MS UI Gothic"/>
      <family val="3"/>
      <charset val="128"/>
    </font>
    <font>
      <sz val="12"/>
      <color theme="1"/>
      <name val="Arial"/>
      <family val="2"/>
    </font>
    <font>
      <b/>
      <sz val="15"/>
      <color theme="1"/>
      <name val="MS UI Gothic"/>
      <family val="3"/>
      <charset val="128"/>
    </font>
    <font>
      <sz val="11"/>
      <color theme="1"/>
      <name val="Arial"/>
      <family val="2"/>
    </font>
    <font>
      <sz val="15"/>
      <color theme="1"/>
      <name val="Arial"/>
      <family val="2"/>
    </font>
    <font>
      <sz val="14"/>
      <color rgb="FFFFFFFF"/>
      <name val="Arial"/>
      <family val="2"/>
    </font>
    <font>
      <sz val="12"/>
      <color rgb="FFFFFFFF"/>
      <name val="Arial"/>
      <family val="2"/>
    </font>
    <font>
      <sz val="11"/>
      <color rgb="FFFFFFFF"/>
      <name val="Arial"/>
      <family val="2"/>
    </font>
    <font>
      <sz val="14"/>
      <color rgb="FFFFFFFF"/>
      <name val="ＭＳ ゴシック"/>
      <family val="3"/>
      <charset val="128"/>
    </font>
    <font>
      <sz val="14"/>
      <color theme="1"/>
      <name val="Arial"/>
      <family val="2"/>
    </font>
    <font>
      <b/>
      <sz val="18"/>
      <color theme="1"/>
      <name val="MS UI Gothic"/>
      <family val="3"/>
      <charset val="128"/>
    </font>
    <font>
      <b/>
      <sz val="12"/>
      <color theme="1"/>
      <name val="MS UI Gothic"/>
      <family val="3"/>
      <charset val="128"/>
    </font>
    <font>
      <sz val="14"/>
      <name val="Yu Gothic"/>
      <family val="3"/>
      <charset val="128"/>
      <scheme val="minor"/>
    </font>
    <font>
      <sz val="12"/>
      <name val="Yu Gothic"/>
      <family val="3"/>
      <charset val="128"/>
      <scheme val="minor"/>
    </font>
    <font>
      <b/>
      <sz val="20"/>
      <name val="Yu Gothic"/>
      <family val="3"/>
      <charset val="128"/>
      <scheme val="minor"/>
    </font>
    <font>
      <sz val="15"/>
      <color theme="1"/>
      <name val="Yu Gothic"/>
      <family val="3"/>
      <charset val="128"/>
      <scheme val="minor"/>
    </font>
    <font>
      <sz val="18"/>
      <name val="Yu Gothic"/>
      <family val="3"/>
      <charset val="128"/>
      <scheme val="minor"/>
    </font>
    <font>
      <b/>
      <sz val="22"/>
      <name val="Yu Gothic"/>
      <family val="3"/>
      <charset val="128"/>
      <scheme val="minor"/>
    </font>
    <font>
      <b/>
      <sz val="15.75"/>
      <name val="Yu Gothic"/>
      <family val="3"/>
      <charset val="128"/>
      <scheme val="minor"/>
    </font>
    <font>
      <b/>
      <sz val="18"/>
      <color theme="1"/>
      <name val="Yu Gothic"/>
      <family val="3"/>
      <charset val="128"/>
      <scheme val="minor"/>
    </font>
    <font>
      <b/>
      <sz val="15"/>
      <color theme="1"/>
      <name val="Yu Gothic"/>
      <family val="3"/>
      <charset val="128"/>
      <scheme val="minor"/>
    </font>
    <font>
      <sz val="14"/>
      <color rgb="FFFFFFFF"/>
      <name val="Yu Gothic"/>
      <family val="3"/>
      <charset val="128"/>
      <scheme val="minor"/>
    </font>
    <font>
      <sz val="12"/>
      <color theme="1"/>
      <name val="Yu Gothic"/>
      <family val="3"/>
      <charset val="128"/>
      <scheme val="minor"/>
    </font>
    <font>
      <b/>
      <sz val="12"/>
      <color theme="1"/>
      <name val="Yu Gothic"/>
      <family val="3"/>
      <charset val="128"/>
      <scheme val="minor"/>
    </font>
    <font>
      <sz val="12"/>
      <color rgb="FFFFFFFF"/>
      <name val="Yu Gothic"/>
      <family val="3"/>
      <charset val="128"/>
      <scheme val="minor"/>
    </font>
    <font>
      <sz val="14"/>
      <color theme="1"/>
      <name val="Yu Gothic"/>
      <family val="3"/>
      <charset val="128"/>
      <scheme val="minor"/>
    </font>
    <font>
      <sz val="16"/>
      <color theme="1"/>
      <name val="Yu Gothic"/>
      <family val="3"/>
      <charset val="128"/>
      <scheme val="minor"/>
    </font>
    <font>
      <sz val="14"/>
      <color theme="1"/>
      <name val="MS UI Gothic"/>
      <family val="3"/>
      <charset val="128"/>
    </font>
    <font>
      <sz val="15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Yu Gothic"/>
      <family val="3"/>
      <charset val="128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31859B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double">
        <color theme="1"/>
      </bottom>
      <diagonal/>
    </border>
  </borders>
  <cellStyleXfs count="2">
    <xf numFmtId="0" fontId="0" fillId="0" borderId="0"/>
    <xf numFmtId="38" fontId="5" fillId="0" borderId="0" applyFont="0" applyFill="0" applyBorder="0" applyAlignment="0" applyProtection="0">
      <alignment vertical="center"/>
    </xf>
  </cellStyleXfs>
  <cellXfs count="217">
    <xf numFmtId="0" fontId="0" fillId="0" borderId="0" xfId="0"/>
    <xf numFmtId="0" fontId="6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wrapText="1"/>
    </xf>
    <xf numFmtId="0" fontId="8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/>
    </xf>
    <xf numFmtId="0" fontId="6" fillId="3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6" fillId="4" borderId="0" xfId="0" applyFont="1" applyFill="1" applyAlignment="1">
      <alignment horizontal="center" vertical="center" wrapText="1"/>
    </xf>
    <xf numFmtId="0" fontId="16" fillId="8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0" fontId="17" fillId="6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38" fontId="16" fillId="2" borderId="0" xfId="1" applyFont="1" applyFill="1" applyBorder="1" applyAlignment="1">
      <alignment horizontal="right" vertical="center" wrapText="1"/>
    </xf>
    <xf numFmtId="38" fontId="8" fillId="4" borderId="0" xfId="1" applyFont="1" applyFill="1" applyBorder="1" applyAlignment="1">
      <alignment horizontal="center" vertical="center" wrapText="1"/>
    </xf>
    <xf numFmtId="38" fontId="8" fillId="8" borderId="0" xfId="1" applyFont="1" applyFill="1" applyBorder="1" applyAlignment="1">
      <alignment horizontal="center" vertical="center" wrapText="1"/>
    </xf>
    <xf numFmtId="38" fontId="8" fillId="6" borderId="0" xfId="1" applyFont="1" applyFill="1" applyBorder="1" applyAlignment="1">
      <alignment horizontal="center" vertical="center" wrapText="1"/>
    </xf>
    <xf numFmtId="38" fontId="8" fillId="7" borderId="0" xfId="1" applyFont="1" applyFill="1" applyBorder="1" applyAlignment="1">
      <alignment horizontal="center" vertical="center" wrapText="1"/>
    </xf>
    <xf numFmtId="176" fontId="0" fillId="9" borderId="1" xfId="0" applyNumberFormat="1" applyFill="1" applyBorder="1" applyAlignment="1">
      <alignment horizontal="center" vertical="center" wrapText="1"/>
    </xf>
    <xf numFmtId="176" fontId="18" fillId="9" borderId="1" xfId="0" applyNumberFormat="1" applyFont="1" applyFill="1" applyBorder="1" applyAlignment="1">
      <alignment horizontal="center" vertical="center" wrapText="1"/>
    </xf>
    <xf numFmtId="176" fontId="19" fillId="9" borderId="2" xfId="0" applyNumberFormat="1" applyFont="1" applyFill="1" applyBorder="1" applyAlignment="1">
      <alignment horizontal="center" vertical="center" wrapText="1"/>
    </xf>
    <xf numFmtId="176" fontId="18" fillId="9" borderId="3" xfId="0" applyNumberFormat="1" applyFont="1" applyFill="1" applyBorder="1" applyAlignment="1">
      <alignment horizontal="center" vertical="center" wrapText="1"/>
    </xf>
    <xf numFmtId="176" fontId="20" fillId="9" borderId="5" xfId="0" applyNumberFormat="1" applyFont="1" applyFill="1" applyBorder="1" applyAlignment="1">
      <alignment horizontal="center" vertical="center" wrapText="1"/>
    </xf>
    <xf numFmtId="176" fontId="19" fillId="0" borderId="6" xfId="0" applyNumberFormat="1" applyFont="1" applyBorder="1" applyAlignment="1">
      <alignment horizontal="center" vertical="center" wrapText="1"/>
    </xf>
    <xf numFmtId="0" fontId="21" fillId="2" borderId="0" xfId="0" applyFont="1" applyFill="1" applyAlignment="1">
      <alignment vertical="center" wrapText="1"/>
    </xf>
    <xf numFmtId="0" fontId="0" fillId="0" borderId="0" xfId="0" applyAlignment="1">
      <alignment vertical="top"/>
    </xf>
    <xf numFmtId="0" fontId="0" fillId="0" borderId="1" xfId="0" applyBorder="1" applyAlignment="1">
      <alignment horizontal="center" vertical="center"/>
    </xf>
    <xf numFmtId="38" fontId="22" fillId="0" borderId="3" xfId="1" applyFont="1" applyBorder="1" applyAlignment="1">
      <alignment horizontal="center" vertical="center" wrapText="1"/>
    </xf>
    <xf numFmtId="38" fontId="22" fillId="0" borderId="1" xfId="1" applyFont="1" applyBorder="1" applyAlignment="1">
      <alignment horizontal="center" vertical="center" wrapText="1"/>
    </xf>
    <xf numFmtId="38" fontId="23" fillId="10" borderId="7" xfId="1" applyFont="1" applyFill="1" applyBorder="1" applyAlignment="1">
      <alignment horizontal="center" vertical="center" wrapText="1"/>
    </xf>
    <xf numFmtId="38" fontId="22" fillId="0" borderId="6" xfId="1" applyFont="1" applyFill="1" applyBorder="1" applyAlignment="1">
      <alignment horizontal="center" vertical="center" wrapText="1"/>
    </xf>
    <xf numFmtId="0" fontId="0" fillId="11" borderId="0" xfId="0" applyFill="1" applyAlignment="1">
      <alignment vertical="top"/>
    </xf>
    <xf numFmtId="0" fontId="0" fillId="12" borderId="1" xfId="0" applyFill="1" applyBorder="1" applyAlignment="1">
      <alignment horizontal="center" vertical="center"/>
    </xf>
    <xf numFmtId="0" fontId="0" fillId="12" borderId="3" xfId="0" applyFill="1" applyBorder="1" applyAlignment="1">
      <alignment horizontal="center" vertical="center"/>
    </xf>
    <xf numFmtId="0" fontId="24" fillId="12" borderId="7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1" fillId="3" borderId="1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horizontal="right" vertical="center" wrapText="1"/>
    </xf>
    <xf numFmtId="38" fontId="25" fillId="2" borderId="0" xfId="1" applyFont="1" applyFill="1" applyBorder="1" applyAlignment="1">
      <alignment horizontal="right" vertical="center" wrapText="1"/>
    </xf>
    <xf numFmtId="0" fontId="26" fillId="2" borderId="0" xfId="0" applyFont="1" applyFill="1" applyAlignment="1">
      <alignment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0" fillId="12" borderId="11" xfId="0" applyFill="1" applyBorder="1" applyAlignment="1">
      <alignment horizontal="center" vertical="center"/>
    </xf>
    <xf numFmtId="0" fontId="0" fillId="12" borderId="12" xfId="0" applyFill="1" applyBorder="1" applyAlignment="1">
      <alignment horizontal="center" vertical="center"/>
    </xf>
    <xf numFmtId="0" fontId="24" fillId="12" borderId="13" xfId="0" applyFont="1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0" fillId="12" borderId="15" xfId="0" applyFill="1" applyBorder="1" applyAlignment="1">
      <alignment horizontal="center" vertical="center"/>
    </xf>
    <xf numFmtId="0" fontId="24" fillId="12" borderId="1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0" borderId="0" xfId="0" applyFont="1" applyAlignment="1">
      <alignment vertical="center"/>
    </xf>
    <xf numFmtId="0" fontId="19" fillId="0" borderId="2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176" fontId="31" fillId="9" borderId="2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/>
    </xf>
    <xf numFmtId="0" fontId="31" fillId="12" borderId="1" xfId="0" applyFont="1" applyFill="1" applyBorder="1" applyAlignment="1">
      <alignment vertical="center" shrinkToFit="1"/>
    </xf>
    <xf numFmtId="0" fontId="31" fillId="12" borderId="11" xfId="0" applyFont="1" applyFill="1" applyBorder="1" applyAlignment="1">
      <alignment vertical="center" shrinkToFit="1"/>
    </xf>
    <xf numFmtId="0" fontId="31" fillId="12" borderId="14" xfId="0" applyFont="1" applyFill="1" applyBorder="1" applyAlignment="1">
      <alignment vertical="center" shrinkToFit="1"/>
    </xf>
    <xf numFmtId="0" fontId="31" fillId="0" borderId="0" xfId="0" applyFont="1" applyAlignment="1">
      <alignment vertical="center"/>
    </xf>
    <xf numFmtId="0" fontId="32" fillId="0" borderId="1" xfId="0" applyFont="1" applyBorder="1" applyAlignment="1">
      <alignment horizontal="center" vertical="center"/>
    </xf>
    <xf numFmtId="0" fontId="32" fillId="12" borderId="1" xfId="0" applyFont="1" applyFill="1" applyBorder="1" applyAlignment="1">
      <alignment horizontal="center" vertical="center"/>
    </xf>
    <xf numFmtId="0" fontId="32" fillId="12" borderId="11" xfId="0" applyFont="1" applyFill="1" applyBorder="1" applyAlignment="1">
      <alignment horizontal="center" vertical="center"/>
    </xf>
    <xf numFmtId="0" fontId="32" fillId="12" borderId="1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vertical="center"/>
    </xf>
    <xf numFmtId="176" fontId="19" fillId="9" borderId="1" xfId="0" applyNumberFormat="1" applyFont="1" applyFill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center" vertical="center" wrapText="1"/>
    </xf>
    <xf numFmtId="0" fontId="21" fillId="13" borderId="1" xfId="0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/>
    </xf>
    <xf numFmtId="0" fontId="31" fillId="13" borderId="14" xfId="0" applyFont="1" applyFill="1" applyBorder="1" applyAlignment="1">
      <alignment vertical="center" shrinkToFit="1"/>
    </xf>
    <xf numFmtId="0" fontId="32" fillId="13" borderId="14" xfId="0" applyFont="1" applyFill="1" applyBorder="1" applyAlignment="1">
      <alignment horizontal="center" vertical="center"/>
    </xf>
    <xf numFmtId="0" fontId="0" fillId="13" borderId="15" xfId="0" applyFill="1" applyBorder="1" applyAlignment="1">
      <alignment horizontal="center" vertical="center"/>
    </xf>
    <xf numFmtId="0" fontId="0" fillId="13" borderId="14" xfId="0" applyFill="1" applyBorder="1" applyAlignment="1">
      <alignment horizontal="center" vertical="center"/>
    </xf>
    <xf numFmtId="0" fontId="24" fillId="13" borderId="16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vertical="center" shrinkToFit="1"/>
    </xf>
    <xf numFmtId="0" fontId="32" fillId="13" borderId="1" xfId="0" applyFont="1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24" fillId="13" borderId="7" xfId="0" applyFont="1" applyFill="1" applyBorder="1" applyAlignment="1">
      <alignment horizontal="center" vertical="center"/>
    </xf>
    <xf numFmtId="0" fontId="0" fillId="13" borderId="8" xfId="0" applyFill="1" applyBorder="1" applyAlignment="1">
      <alignment horizontal="center" vertical="center"/>
    </xf>
    <xf numFmtId="0" fontId="0" fillId="13" borderId="31" xfId="0" applyFill="1" applyBorder="1" applyAlignment="1">
      <alignment horizontal="center" vertical="center"/>
    </xf>
    <xf numFmtId="0" fontId="31" fillId="13" borderId="11" xfId="0" applyFont="1" applyFill="1" applyBorder="1" applyAlignment="1">
      <alignment vertical="center" shrinkToFit="1"/>
    </xf>
    <xf numFmtId="0" fontId="32" fillId="13" borderId="11" xfId="0" applyFont="1" applyFill="1" applyBorder="1" applyAlignment="1">
      <alignment horizontal="center" vertical="center"/>
    </xf>
    <xf numFmtId="0" fontId="0" fillId="13" borderId="12" xfId="0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24" fillId="13" borderId="13" xfId="0" applyFont="1" applyFill="1" applyBorder="1" applyAlignment="1">
      <alignment horizontal="center" vertical="center"/>
    </xf>
    <xf numFmtId="0" fontId="0" fillId="14" borderId="31" xfId="0" applyFill="1" applyBorder="1" applyAlignment="1">
      <alignment horizontal="center" vertical="center"/>
    </xf>
    <xf numFmtId="0" fontId="31" fillId="14" borderId="11" xfId="0" applyFont="1" applyFill="1" applyBorder="1" applyAlignment="1">
      <alignment vertical="center" shrinkToFit="1"/>
    </xf>
    <xf numFmtId="0" fontId="32" fillId="14" borderId="11" xfId="0" applyFont="1" applyFill="1" applyBorder="1" applyAlignment="1">
      <alignment horizontal="center" vertical="center"/>
    </xf>
    <xf numFmtId="0" fontId="0" fillId="14" borderId="12" xfId="0" applyFill="1" applyBorder="1" applyAlignment="1">
      <alignment horizontal="center" vertical="center"/>
    </xf>
    <xf numFmtId="0" fontId="0" fillId="14" borderId="11" xfId="0" applyFill="1" applyBorder="1" applyAlignment="1">
      <alignment horizontal="center" vertical="center"/>
    </xf>
    <xf numFmtId="0" fontId="24" fillId="14" borderId="13" xfId="0" applyFont="1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0" fontId="31" fillId="15" borderId="1" xfId="0" applyFont="1" applyFill="1" applyBorder="1" applyAlignment="1">
      <alignment vertical="center" shrinkToFit="1"/>
    </xf>
    <xf numFmtId="0" fontId="32" fillId="15" borderId="1" xfId="0" applyFont="1" applyFill="1" applyBorder="1" applyAlignment="1">
      <alignment horizontal="center" vertical="center"/>
    </xf>
    <xf numFmtId="0" fontId="0" fillId="15" borderId="3" xfId="0" applyFill="1" applyBorder="1" applyAlignment="1">
      <alignment horizontal="center" vertical="center"/>
    </xf>
    <xf numFmtId="0" fontId="24" fillId="15" borderId="7" xfId="0" applyFont="1" applyFill="1" applyBorder="1" applyAlignment="1">
      <alignment horizontal="center" vertical="center"/>
    </xf>
    <xf numFmtId="0" fontId="31" fillId="15" borderId="8" xfId="0" applyFont="1" applyFill="1" applyBorder="1" applyAlignment="1">
      <alignment vertical="center" shrinkToFit="1"/>
    </xf>
    <xf numFmtId="0" fontId="32" fillId="15" borderId="8" xfId="0" applyFont="1" applyFill="1" applyBorder="1" applyAlignment="1">
      <alignment horizontal="center" vertical="center"/>
    </xf>
    <xf numFmtId="0" fontId="0" fillId="15" borderId="9" xfId="0" applyFill="1" applyBorder="1" applyAlignment="1">
      <alignment horizontal="center" vertical="center"/>
    </xf>
    <xf numFmtId="0" fontId="0" fillId="15" borderId="8" xfId="0" applyFill="1" applyBorder="1" applyAlignment="1">
      <alignment horizontal="center" vertical="center"/>
    </xf>
    <xf numFmtId="0" fontId="24" fillId="15" borderId="10" xfId="0" applyFont="1" applyFill="1" applyBorder="1" applyAlignment="1">
      <alignment horizontal="center" vertical="center"/>
    </xf>
    <xf numFmtId="0" fontId="31" fillId="15" borderId="11" xfId="0" applyFont="1" applyFill="1" applyBorder="1" applyAlignment="1">
      <alignment vertical="center" shrinkToFit="1"/>
    </xf>
    <xf numFmtId="0" fontId="32" fillId="15" borderId="11" xfId="0" applyFont="1" applyFill="1" applyBorder="1" applyAlignment="1">
      <alignment horizontal="center" vertical="center"/>
    </xf>
    <xf numFmtId="0" fontId="0" fillId="15" borderId="12" xfId="0" applyFill="1" applyBorder="1" applyAlignment="1">
      <alignment horizontal="center" vertical="center"/>
    </xf>
    <xf numFmtId="0" fontId="0" fillId="15" borderId="11" xfId="0" applyFill="1" applyBorder="1" applyAlignment="1">
      <alignment horizontal="center" vertical="center"/>
    </xf>
    <xf numFmtId="0" fontId="24" fillId="15" borderId="13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vertical="center" shrinkToFit="1"/>
    </xf>
    <xf numFmtId="0" fontId="32" fillId="15" borderId="14" xfId="0" applyFont="1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0" fontId="0" fillId="15" borderId="14" xfId="0" applyFill="1" applyBorder="1" applyAlignment="1">
      <alignment horizontal="center" vertical="center"/>
    </xf>
    <xf numFmtId="0" fontId="24" fillId="15" borderId="16" xfId="0" applyFont="1" applyFill="1" applyBorder="1" applyAlignment="1">
      <alignment horizontal="center" vertical="center"/>
    </xf>
    <xf numFmtId="0" fontId="0" fillId="16" borderId="14" xfId="0" applyFill="1" applyBorder="1" applyAlignment="1">
      <alignment horizontal="center" vertical="center"/>
    </xf>
    <xf numFmtId="0" fontId="31" fillId="16" borderId="14" xfId="0" applyFont="1" applyFill="1" applyBorder="1" applyAlignment="1">
      <alignment vertical="center" shrinkToFit="1"/>
    </xf>
    <xf numFmtId="0" fontId="32" fillId="16" borderId="14" xfId="0" applyFont="1" applyFill="1" applyBorder="1" applyAlignment="1">
      <alignment horizontal="center" vertical="center"/>
    </xf>
    <xf numFmtId="0" fontId="0" fillId="16" borderId="15" xfId="0" applyFill="1" applyBorder="1" applyAlignment="1">
      <alignment horizontal="center" vertical="center"/>
    </xf>
    <xf numFmtId="0" fontId="24" fillId="16" borderId="16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31" fillId="16" borderId="1" xfId="0" applyFont="1" applyFill="1" applyBorder="1" applyAlignment="1">
      <alignment vertical="center" shrinkToFit="1"/>
    </xf>
    <xf numFmtId="0" fontId="32" fillId="16" borderId="1" xfId="0" applyFont="1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24" fillId="16" borderId="7" xfId="0" applyFont="1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31" fillId="16" borderId="11" xfId="0" applyFont="1" applyFill="1" applyBorder="1" applyAlignment="1">
      <alignment vertical="center" shrinkToFit="1"/>
    </xf>
    <xf numFmtId="0" fontId="32" fillId="16" borderId="11" xfId="0" applyFont="1" applyFill="1" applyBorder="1" applyAlignment="1">
      <alignment horizontal="center" vertical="center"/>
    </xf>
    <xf numFmtId="0" fontId="0" fillId="16" borderId="12" xfId="0" applyFill="1" applyBorder="1" applyAlignment="1">
      <alignment horizontal="center" vertical="center"/>
    </xf>
    <xf numFmtId="0" fontId="24" fillId="16" borderId="13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 wrapText="1"/>
    </xf>
    <xf numFmtId="38" fontId="26" fillId="7" borderId="23" xfId="1" applyFont="1" applyFill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center" vertical="center"/>
    </xf>
    <xf numFmtId="0" fontId="26" fillId="6" borderId="8" xfId="0" applyFont="1" applyFill="1" applyBorder="1" applyAlignment="1">
      <alignment horizontal="center" vertical="center" wrapText="1"/>
    </xf>
    <xf numFmtId="38" fontId="26" fillId="6" borderId="23" xfId="1" applyFont="1" applyFill="1" applyBorder="1" applyAlignment="1">
      <alignment horizontal="center" vertical="center" wrapText="1"/>
    </xf>
    <xf numFmtId="0" fontId="29" fillId="6" borderId="14" xfId="0" applyFont="1" applyFill="1" applyBorder="1" applyAlignment="1">
      <alignment horizontal="center" vertical="center"/>
    </xf>
    <xf numFmtId="0" fontId="25" fillId="12" borderId="8" xfId="0" applyFont="1" applyFill="1" applyBorder="1" applyAlignment="1">
      <alignment horizontal="center" vertical="center" wrapText="1"/>
    </xf>
    <xf numFmtId="38" fontId="26" fillId="12" borderId="23" xfId="1" applyFont="1" applyFill="1" applyBorder="1" applyAlignment="1">
      <alignment horizontal="center" vertical="center" wrapText="1"/>
    </xf>
    <xf numFmtId="0" fontId="29" fillId="12" borderId="14" xfId="0" applyFont="1" applyFill="1" applyBorder="1" applyAlignment="1">
      <alignment horizontal="center" vertical="center"/>
    </xf>
    <xf numFmtId="0" fontId="25" fillId="13" borderId="8" xfId="0" applyFont="1" applyFill="1" applyBorder="1" applyAlignment="1">
      <alignment horizontal="center" vertical="center" wrapText="1"/>
    </xf>
    <xf numFmtId="38" fontId="26" fillId="13" borderId="23" xfId="1" applyFont="1" applyFill="1" applyBorder="1" applyAlignment="1">
      <alignment horizontal="center" vertical="center" wrapText="1"/>
    </xf>
    <xf numFmtId="0" fontId="29" fillId="13" borderId="1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shrinkToFit="1"/>
    </xf>
    <xf numFmtId="0" fontId="21" fillId="2" borderId="3" xfId="0" applyFont="1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 shrinkToFit="1"/>
    </xf>
    <xf numFmtId="0" fontId="0" fillId="2" borderId="4" xfId="0" applyFill="1" applyBorder="1" applyAlignment="1">
      <alignment horizontal="center" vertical="center" shrinkToFit="1"/>
    </xf>
    <xf numFmtId="38" fontId="25" fillId="2" borderId="0" xfId="0" applyNumberFormat="1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0" fillId="12" borderId="8" xfId="0" applyFill="1" applyBorder="1" applyAlignment="1">
      <alignment horizontal="center" vertical="center"/>
    </xf>
    <xf numFmtId="0" fontId="0" fillId="12" borderId="23" xfId="0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32" fillId="12" borderId="24" xfId="0" applyFont="1" applyFill="1" applyBorder="1" applyAlignment="1">
      <alignment horizontal="center" vertical="center"/>
    </xf>
    <xf numFmtId="0" fontId="32" fillId="12" borderId="23" xfId="0" applyFont="1" applyFill="1" applyBorder="1" applyAlignment="1">
      <alignment horizontal="center" vertical="center"/>
    </xf>
    <xf numFmtId="0" fontId="32" fillId="12" borderId="14" xfId="0" applyFont="1" applyFill="1" applyBorder="1" applyAlignment="1">
      <alignment horizontal="center" vertical="center"/>
    </xf>
    <xf numFmtId="0" fontId="0" fillId="12" borderId="24" xfId="0" applyFill="1" applyBorder="1" applyAlignment="1">
      <alignment horizontal="center" vertical="center"/>
    </xf>
    <xf numFmtId="0" fontId="0" fillId="12" borderId="25" xfId="0" applyFill="1" applyBorder="1" applyAlignment="1">
      <alignment horizontal="center" vertical="center"/>
    </xf>
    <xf numFmtId="0" fontId="0" fillId="12" borderId="26" xfId="0" applyFill="1" applyBorder="1" applyAlignment="1">
      <alignment horizontal="center" vertical="center"/>
    </xf>
    <xf numFmtId="0" fontId="0" fillId="12" borderId="27" xfId="0" applyFill="1" applyBorder="1" applyAlignment="1">
      <alignment horizontal="center" vertical="center"/>
    </xf>
    <xf numFmtId="0" fontId="24" fillId="12" borderId="28" xfId="0" applyFont="1" applyFill="1" applyBorder="1" applyAlignment="1">
      <alignment horizontal="center" vertical="center"/>
    </xf>
    <xf numFmtId="0" fontId="24" fillId="12" borderId="29" xfId="0" applyFont="1" applyFill="1" applyBorder="1" applyAlignment="1">
      <alignment horizontal="center" vertical="center"/>
    </xf>
    <xf numFmtId="0" fontId="24" fillId="12" borderId="16" xfId="0" applyFont="1" applyFill="1" applyBorder="1" applyAlignment="1">
      <alignment horizontal="center" vertical="center"/>
    </xf>
    <xf numFmtId="38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shrinkToFit="1"/>
    </xf>
    <xf numFmtId="0" fontId="34" fillId="2" borderId="3" xfId="0" applyFont="1" applyFill="1" applyBorder="1" applyAlignment="1">
      <alignment horizontal="center" vertical="center" shrinkToFit="1"/>
    </xf>
    <xf numFmtId="0" fontId="35" fillId="2" borderId="30" xfId="0" applyFont="1" applyFill="1" applyBorder="1" applyAlignment="1">
      <alignment horizontal="center" vertical="center" shrinkToFit="1"/>
    </xf>
    <xf numFmtId="0" fontId="9" fillId="2" borderId="4" xfId="0" applyFont="1" applyFill="1" applyBorder="1" applyAlignment="1">
      <alignment horizontal="center" vertical="center" shrinkToFit="1"/>
    </xf>
    <xf numFmtId="0" fontId="36" fillId="15" borderId="2" xfId="0" applyFont="1" applyFill="1" applyBorder="1" applyAlignment="1">
      <alignment horizontal="left" vertical="center" shrinkToFit="1"/>
    </xf>
    <xf numFmtId="0" fontId="36" fillId="15" borderId="17" xfId="0" applyFont="1" applyFill="1" applyBorder="1" applyAlignment="1">
      <alignment horizontal="left" vertical="center" shrinkToFit="1"/>
    </xf>
    <xf numFmtId="0" fontId="36" fillId="15" borderId="18" xfId="0" applyFont="1" applyFill="1" applyBorder="1" applyAlignment="1">
      <alignment horizontal="left" vertical="center" shrinkToFit="1"/>
    </xf>
    <xf numFmtId="0" fontId="36" fillId="13" borderId="19" xfId="0" applyFont="1" applyFill="1" applyBorder="1" applyAlignment="1">
      <alignment horizontal="left" vertical="center" shrinkToFit="1"/>
    </xf>
    <xf numFmtId="0" fontId="36" fillId="13" borderId="2" xfId="0" applyFont="1" applyFill="1" applyBorder="1" applyAlignment="1">
      <alignment horizontal="left" vertical="center" shrinkToFit="1"/>
    </xf>
    <xf numFmtId="0" fontId="36" fillId="13" borderId="18" xfId="0" applyFont="1" applyFill="1" applyBorder="1" applyAlignment="1">
      <alignment horizontal="left" vertical="center" shrinkToFit="1"/>
    </xf>
    <xf numFmtId="0" fontId="36" fillId="12" borderId="19" xfId="0" applyFont="1" applyFill="1" applyBorder="1" applyAlignment="1">
      <alignment horizontal="left" vertical="center" shrinkToFit="1"/>
    </xf>
    <xf numFmtId="0" fontId="36" fillId="12" borderId="2" xfId="0" applyFont="1" applyFill="1" applyBorder="1" applyAlignment="1">
      <alignment horizontal="left" vertical="center" shrinkToFit="1"/>
    </xf>
    <xf numFmtId="0" fontId="36" fillId="12" borderId="18" xfId="0" applyFont="1" applyFill="1" applyBorder="1" applyAlignment="1">
      <alignment horizontal="left" vertical="center" shrinkToFit="1"/>
    </xf>
    <xf numFmtId="0" fontId="36" fillId="15" borderId="19" xfId="0" applyFont="1" applyFill="1" applyBorder="1" applyAlignment="1">
      <alignment horizontal="left" vertical="center" shrinkToFit="1"/>
    </xf>
    <xf numFmtId="0" fontId="36" fillId="14" borderId="18" xfId="0" applyFont="1" applyFill="1" applyBorder="1" applyAlignment="1">
      <alignment horizontal="left" vertical="center" shrinkToFit="1"/>
    </xf>
    <xf numFmtId="0" fontId="36" fillId="16" borderId="19" xfId="0" applyFont="1" applyFill="1" applyBorder="1" applyAlignment="1">
      <alignment horizontal="left" vertical="center" shrinkToFit="1"/>
    </xf>
    <xf numFmtId="0" fontId="36" fillId="16" borderId="2" xfId="0" applyFont="1" applyFill="1" applyBorder="1" applyAlignment="1">
      <alignment horizontal="left" vertical="center" shrinkToFit="1"/>
    </xf>
    <xf numFmtId="0" fontId="36" fillId="16" borderId="18" xfId="0" applyFont="1" applyFill="1" applyBorder="1" applyAlignment="1">
      <alignment horizontal="left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AE1452-2E6D-5E15-F593-E5B147AD1373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A251221-5795-AEF8-5B2A-B985B498C64D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87B14E8-A981-6ADF-5FC1-A5948B5CAED7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176B5FC-514E-85AE-9752-78D215257FA2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60C5A82-ACB5-70DD-C753-F717FD1F6905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E2A3197-E6E2-5F51-CC00-B65DCA3B573F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8C3A45E-6001-CE12-5B17-3A2125018E77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E6DB098-DE7E-8ACB-F5EA-D957FB245227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ACC3967-FCB6-B51C-2260-5763CEA09DCA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3B08A3C-2E6E-032F-0C43-05CB9C08369A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D37222C-BCC5-CA0B-4516-8C228981A40E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3478DE3-348A-64D7-278D-9E567E5D85BE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4583148-64D2-16F3-20C8-1726AC171ADC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41C4B61-5FD0-BFE8-BBE7-5C2553F4034E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6030F1C-72E3-DBFD-D037-3D337E64F0CF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706D5CAB-07FC-23F9-6CED-564B66FC2E5A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D6570A1-6401-389F-9C49-9251C11980D6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3519A3E-B714-CD55-7404-A41DE32261C9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366FBC2-E3F2-145F-2F5B-1EE0BDBC34EC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CC8D9DE-743E-ADFF-9082-DF63153613F6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74134C1-6107-41E8-2B2C-F78DCC4D4410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C6E21A89-08B0-8AAB-623A-09BCD4909B0B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19BE6AC9-8AEA-560B-0B53-E8EC63E18920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4134D2A-100C-2592-A8F9-AC743B3C6D67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392097C7-090D-B897-1379-D86684AE31E2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34AE21FE-C4A3-3FF2-AEFB-3420EA09C596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0C305E9-3F75-EA20-3D05-60909D4FDEA2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8BBF9F20-116C-CC43-C13C-2BE4DB571540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11C9F92-826B-6416-CD0B-D1185086A1A8}"/>
            </a:ext>
          </a:extLst>
        </xdr:cNvPr>
        <xdr:cNvSpPr txBox="1"/>
      </xdr:nvSpPr>
      <xdr:spPr>
        <a:xfrm>
          <a:off x="11132820" y="6256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11</xdr:row>
      <xdr:rowOff>249555</xdr:rowOff>
    </xdr:from>
    <xdr:ext cx="184731" cy="26456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BBBB87C-8CA7-2FB4-02CC-80AE6649D51F}"/>
            </a:ext>
          </a:extLst>
        </xdr:cNvPr>
        <xdr:cNvSpPr txBox="1"/>
      </xdr:nvSpPr>
      <xdr:spPr>
        <a:xfrm>
          <a:off x="11132820" y="4905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B024366B-ABEF-0CA5-5C31-D60BAA70400F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1126F41-88AA-F795-343B-06810BCAF124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98A78BF-11A7-74B1-02A4-F1C9EFFD7383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A414282A-283B-1C10-A2BA-F77585B5ABAE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732D568D-07EE-9A3D-F250-14B00E1A7A29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ACFE4E6B-2B8A-E969-E2B7-4ECAF62C6AD7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BE6177F1-B4B7-D256-AEFE-293484284A7B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8CFCF50-3FF9-9489-4162-CA4C91E7DDD8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96523B4-7263-97DD-5026-5C2F3D024AF7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6F2651F-2F86-8D3A-BF82-D2042086558A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6DFC9E26-5C1B-D509-FB21-EFECB7088A06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4FE92CF8-482B-1A4C-ADCB-ABB0BC56045E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23D6114-B199-651B-C986-07D26E8C7BEA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5EC76523-6374-A897-D55F-B06136319BA0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4CE118B5-D35B-B577-8E75-E85E5E3CF343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D008F758-8257-D530-ACEC-F42A61D7C726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B259A899-C753-4597-B14A-061D09FF54DD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B781FD2D-9828-E9E8-737C-D17E2ED05EAE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6EF0E84-C1B6-2A6C-B6B7-C528EA78C825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86676" cy="264560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F83A428-9D47-C009-B93A-AD71BC8CDF17}"/>
            </a:ext>
          </a:extLst>
        </xdr:cNvPr>
        <xdr:cNvSpPr txBox="1"/>
      </xdr:nvSpPr>
      <xdr:spPr>
        <a:xfrm>
          <a:off x="111328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340995</xdr:rowOff>
    </xdr:from>
    <xdr:ext cx="184731" cy="264560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68AD032D-6F22-2768-FD27-75463685B992}"/>
            </a:ext>
          </a:extLst>
        </xdr:cNvPr>
        <xdr:cNvSpPr txBox="1"/>
      </xdr:nvSpPr>
      <xdr:spPr>
        <a:xfrm>
          <a:off x="11132820" y="34423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266700</xdr:rowOff>
    </xdr:from>
    <xdr:ext cx="184731" cy="264560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89BA8F6D-8593-E116-DE75-7959E5F37B49}"/>
            </a:ext>
          </a:extLst>
        </xdr:cNvPr>
        <xdr:cNvSpPr txBox="1"/>
      </xdr:nvSpPr>
      <xdr:spPr>
        <a:xfrm>
          <a:off x="11132820" y="2979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36195</xdr:rowOff>
    </xdr:from>
    <xdr:ext cx="186676" cy="26456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F6203F9D-99F8-8167-1689-640A8561BBEF}"/>
            </a:ext>
          </a:extLst>
        </xdr:cNvPr>
        <xdr:cNvSpPr txBox="1"/>
      </xdr:nvSpPr>
      <xdr:spPr>
        <a:xfrm>
          <a:off x="11132820" y="3137535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225014</xdr:rowOff>
    </xdr:from>
    <xdr:ext cx="184731" cy="264560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A05F2DC0-2435-A67A-4383-1A40F89688F8}"/>
            </a:ext>
          </a:extLst>
        </xdr:cNvPr>
        <xdr:cNvSpPr txBox="1"/>
      </xdr:nvSpPr>
      <xdr:spPr>
        <a:xfrm>
          <a:off x="11132820" y="332635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227937</xdr:rowOff>
    </xdr:from>
    <xdr:ext cx="184731" cy="264560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9DD72A7C-B191-2267-1F8B-46FD8AF7E200}"/>
            </a:ext>
          </a:extLst>
        </xdr:cNvPr>
        <xdr:cNvSpPr txBox="1"/>
      </xdr:nvSpPr>
      <xdr:spPr>
        <a:xfrm>
          <a:off x="11132820" y="332927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380337</xdr:rowOff>
    </xdr:from>
    <xdr:ext cx="184731" cy="26456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D4EEF695-3668-AE94-C6A1-EAFA4800A0D8}"/>
            </a:ext>
          </a:extLst>
        </xdr:cNvPr>
        <xdr:cNvSpPr txBox="1"/>
      </xdr:nvSpPr>
      <xdr:spPr>
        <a:xfrm>
          <a:off x="11132820" y="348167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</xdr:row>
      <xdr:rowOff>272995</xdr:rowOff>
    </xdr:from>
    <xdr:ext cx="186676" cy="272119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D2DF2B4-B3AF-A480-ABFE-3A2D16902D21}"/>
            </a:ext>
          </a:extLst>
        </xdr:cNvPr>
        <xdr:cNvSpPr txBox="1"/>
      </xdr:nvSpPr>
      <xdr:spPr>
        <a:xfrm>
          <a:off x="11132820" y="3762955"/>
          <a:ext cx="186676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8</xdr:col>
      <xdr:colOff>266700</xdr:colOff>
      <xdr:row>18</xdr:row>
      <xdr:rowOff>114300</xdr:rowOff>
    </xdr:from>
    <xdr:to>
      <xdr:col>21</xdr:col>
      <xdr:colOff>47624</xdr:colOff>
      <xdr:row>56</xdr:row>
      <xdr:rowOff>171450</xdr:rowOff>
    </xdr:to>
    <xdr:pic>
      <xdr:nvPicPr>
        <xdr:cNvPr id="1257" name="図 58">
          <a:extLst>
            <a:ext uri="{FF2B5EF4-FFF2-40B4-BE49-F238E27FC236}">
              <a16:creationId xmlns:a16="http://schemas.microsoft.com/office/drawing/2014/main" id="{6E9626E2-D0CC-68CC-C7C8-926139E8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7610475"/>
          <a:ext cx="13363575" cy="148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394607</xdr:colOff>
      <xdr:row>18</xdr:row>
      <xdr:rowOff>122465</xdr:rowOff>
    </xdr:from>
    <xdr:to>
      <xdr:col>11</xdr:col>
      <xdr:colOff>1905000</xdr:colOff>
      <xdr:row>22</xdr:row>
      <xdr:rowOff>217714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5F16D01A-D5B3-79DA-7F31-281F3ACA82B8}"/>
            </a:ext>
          </a:extLst>
        </xdr:cNvPr>
        <xdr:cNvSpPr/>
      </xdr:nvSpPr>
      <xdr:spPr>
        <a:xfrm>
          <a:off x="12994821" y="7688036"/>
          <a:ext cx="4381500" cy="167367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18</xdr:row>
      <xdr:rowOff>66675</xdr:rowOff>
    </xdr:from>
    <xdr:to>
      <xdr:col>13</xdr:col>
      <xdr:colOff>19050</xdr:colOff>
      <xdr:row>83</xdr:row>
      <xdr:rowOff>28575</xdr:rowOff>
    </xdr:to>
    <xdr:pic>
      <xdr:nvPicPr>
        <xdr:cNvPr id="2052" name="図 3">
          <a:extLst>
            <a:ext uri="{FF2B5EF4-FFF2-40B4-BE49-F238E27FC236}">
              <a16:creationId xmlns:a16="http://schemas.microsoft.com/office/drawing/2014/main" id="{9BFECB63-2564-05F3-D39E-B923067D1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72150"/>
          <a:ext cx="13344525" cy="1544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DB0F-D116-49B5-81D4-37E534F7D333}">
  <dimension ref="A1:V156"/>
  <sheetViews>
    <sheetView tabSelected="1" zoomScale="85" zoomScaleNormal="85" workbookViewId="0">
      <pane ySplit="1" topLeftCell="A2" activePane="bottomLeft" state="frozen"/>
      <selection pane="bottomLeft" activeCell="G2" sqref="G2"/>
    </sheetView>
  </sheetViews>
  <sheetFormatPr defaultColWidth="11.25" defaultRowHeight="25.5"/>
  <cols>
    <col min="1" max="1" width="8.125" style="69" customWidth="1"/>
    <col min="2" max="2" width="24.125" style="78" bestFit="1" customWidth="1"/>
    <col min="3" max="3" width="31.75" style="72" bestFit="1" customWidth="1"/>
    <col min="4" max="4" width="12.5" style="84" customWidth="1"/>
    <col min="5" max="6" width="14.25" style="69" customWidth="1"/>
    <col min="7" max="7" width="21.875" style="70" customWidth="1"/>
    <col min="8" max="8" width="18.75" style="20" customWidth="1"/>
    <col min="9" max="9" width="5.5" style="20" customWidth="1"/>
    <col min="10" max="10" width="26.25" style="20" customWidth="1"/>
    <col min="11" max="11" width="5.875" style="20" customWidth="1"/>
    <col min="12" max="12" width="26.25" style="20" customWidth="1"/>
    <col min="13" max="13" width="5.875" style="20" customWidth="1"/>
    <col min="14" max="14" width="23" style="20" customWidth="1"/>
    <col min="15" max="18" width="14.625" style="20" customWidth="1"/>
    <col min="19" max="22" width="9" style="20" customWidth="1"/>
    <col min="23" max="16384" width="11.25" style="41"/>
  </cols>
  <sheetData>
    <row r="1" spans="1:22" ht="67.5" customHeight="1" thickTop="1">
      <c r="A1" s="34" t="s">
        <v>40</v>
      </c>
      <c r="B1" s="73" t="s">
        <v>41</v>
      </c>
      <c r="C1" s="36" t="s">
        <v>42</v>
      </c>
      <c r="D1" s="85" t="s">
        <v>43</v>
      </c>
      <c r="E1" s="35" t="s">
        <v>358</v>
      </c>
      <c r="F1" s="37" t="s">
        <v>359</v>
      </c>
      <c r="G1" s="38" t="s">
        <v>360</v>
      </c>
      <c r="H1" s="39" t="s">
        <v>44</v>
      </c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</row>
    <row r="2" spans="1:22" s="47" customFormat="1" ht="30.75" customHeight="1">
      <c r="A2" s="42"/>
      <c r="B2" s="74" t="s">
        <v>45</v>
      </c>
      <c r="C2" s="71"/>
      <c r="D2" s="79"/>
      <c r="E2" s="44">
        <f t="shared" ref="E2:H2" si="0">SUM(E3:E154)</f>
        <v>30428</v>
      </c>
      <c r="F2" s="43">
        <f t="shared" si="0"/>
        <v>6169</v>
      </c>
      <c r="G2" s="45">
        <f t="shared" si="0"/>
        <v>36597</v>
      </c>
      <c r="H2" s="46">
        <f t="shared" si="0"/>
        <v>2348</v>
      </c>
      <c r="I2" s="40"/>
      <c r="J2" s="166" t="s">
        <v>1</v>
      </c>
      <c r="K2" s="166"/>
      <c r="L2" s="166"/>
      <c r="M2" s="166"/>
      <c r="N2" s="166"/>
      <c r="O2" s="166"/>
      <c r="P2" s="166"/>
      <c r="Q2" s="166"/>
      <c r="R2" s="40"/>
      <c r="S2" s="40"/>
      <c r="T2" s="40"/>
      <c r="U2" s="40"/>
      <c r="V2" s="40"/>
    </row>
    <row r="3" spans="1:22" s="47" customFormat="1" ht="30.75" customHeight="1">
      <c r="A3" s="111">
        <v>1</v>
      </c>
      <c r="B3" s="112" t="s">
        <v>46</v>
      </c>
      <c r="C3" s="203" t="s">
        <v>47</v>
      </c>
      <c r="D3" s="113" t="s">
        <v>48</v>
      </c>
      <c r="E3" s="111">
        <v>0</v>
      </c>
      <c r="F3" s="114">
        <v>0</v>
      </c>
      <c r="G3" s="115">
        <f>E3+F3</f>
        <v>0</v>
      </c>
      <c r="H3" s="51">
        <v>13</v>
      </c>
      <c r="I3" s="40"/>
      <c r="J3" s="40"/>
      <c r="K3" s="40"/>
      <c r="L3" s="40"/>
      <c r="M3" s="40"/>
      <c r="N3" s="167" t="s">
        <v>2</v>
      </c>
      <c r="O3" s="167"/>
      <c r="P3" s="167"/>
      <c r="Q3" s="167"/>
      <c r="R3" s="167"/>
      <c r="S3" s="40"/>
      <c r="T3" s="40"/>
      <c r="U3" s="40"/>
      <c r="V3" s="40"/>
    </row>
    <row r="4" spans="1:22" s="47" customFormat="1" ht="30.75" customHeight="1">
      <c r="A4" s="111">
        <v>2</v>
      </c>
      <c r="B4" s="112" t="s">
        <v>49</v>
      </c>
      <c r="C4" s="203" t="s">
        <v>50</v>
      </c>
      <c r="D4" s="113" t="s">
        <v>7</v>
      </c>
      <c r="E4" s="111">
        <v>14</v>
      </c>
      <c r="F4" s="114">
        <v>0</v>
      </c>
      <c r="G4" s="115">
        <f t="shared" ref="G4:G67" si="1">E4+F4</f>
        <v>14</v>
      </c>
      <c r="H4" s="51">
        <v>7</v>
      </c>
      <c r="I4" s="40"/>
      <c r="J4" s="152" t="s">
        <v>3</v>
      </c>
      <c r="K4" s="40"/>
      <c r="L4" s="155" t="s">
        <v>4</v>
      </c>
      <c r="M4" s="40"/>
      <c r="N4" s="52"/>
      <c r="O4" s="86" t="s">
        <v>5</v>
      </c>
      <c r="P4" s="87" t="s">
        <v>6</v>
      </c>
      <c r="Q4" s="53" t="s">
        <v>7</v>
      </c>
      <c r="R4" s="54" t="s">
        <v>8</v>
      </c>
      <c r="S4" s="40"/>
      <c r="T4" s="40"/>
      <c r="U4" s="40"/>
      <c r="V4" s="40"/>
    </row>
    <row r="5" spans="1:22" s="47" customFormat="1" ht="30.75" customHeight="1">
      <c r="A5" s="111">
        <v>3</v>
      </c>
      <c r="B5" s="112" t="s">
        <v>51</v>
      </c>
      <c r="C5" s="203" t="s">
        <v>52</v>
      </c>
      <c r="D5" s="113" t="s">
        <v>7</v>
      </c>
      <c r="E5" s="111">
        <v>5</v>
      </c>
      <c r="F5" s="114">
        <v>8</v>
      </c>
      <c r="G5" s="115">
        <f t="shared" si="1"/>
        <v>13</v>
      </c>
      <c r="H5" s="51">
        <v>1</v>
      </c>
      <c r="I5" s="40"/>
      <c r="J5" s="153">
        <v>10602</v>
      </c>
      <c r="K5" s="40"/>
      <c r="L5" s="156">
        <v>15250</v>
      </c>
      <c r="M5" s="40"/>
      <c r="N5" s="55" t="s">
        <v>9</v>
      </c>
      <c r="O5" s="56" t="s">
        <v>10</v>
      </c>
      <c r="P5" s="56" t="s">
        <v>11</v>
      </c>
      <c r="Q5" s="56" t="s">
        <v>353</v>
      </c>
      <c r="R5" s="56" t="s">
        <v>354</v>
      </c>
      <c r="S5" s="57"/>
      <c r="T5" s="40"/>
      <c r="U5" s="40"/>
      <c r="V5" s="40"/>
    </row>
    <row r="6" spans="1:22" s="47" customFormat="1" ht="30.75" customHeight="1">
      <c r="A6" s="111">
        <v>4</v>
      </c>
      <c r="B6" s="112" t="s">
        <v>53</v>
      </c>
      <c r="C6" s="203" t="s">
        <v>54</v>
      </c>
      <c r="D6" s="113" t="s">
        <v>7</v>
      </c>
      <c r="E6" s="111">
        <v>81</v>
      </c>
      <c r="F6" s="114">
        <v>0</v>
      </c>
      <c r="G6" s="115">
        <f t="shared" si="1"/>
        <v>81</v>
      </c>
      <c r="H6" s="51">
        <v>6</v>
      </c>
      <c r="I6" s="40"/>
      <c r="J6" s="154" t="s">
        <v>28</v>
      </c>
      <c r="K6" s="40"/>
      <c r="L6" s="157" t="s">
        <v>29</v>
      </c>
      <c r="M6" s="40"/>
      <c r="N6" s="55" t="s">
        <v>15</v>
      </c>
      <c r="O6" s="158" t="s">
        <v>357</v>
      </c>
      <c r="P6" s="158"/>
      <c r="Q6" s="158"/>
      <c r="R6" s="158"/>
      <c r="S6" s="57"/>
      <c r="T6" s="58"/>
      <c r="U6" s="58"/>
      <c r="V6" s="58"/>
    </row>
    <row r="7" spans="1:22" s="47" customFormat="1" ht="30.75" customHeight="1">
      <c r="A7" s="111">
        <v>5</v>
      </c>
      <c r="B7" s="112" t="s">
        <v>55</v>
      </c>
      <c r="C7" s="203" t="s">
        <v>56</v>
      </c>
      <c r="D7" s="113" t="s">
        <v>7</v>
      </c>
      <c r="E7" s="111">
        <v>109</v>
      </c>
      <c r="F7" s="114">
        <v>0</v>
      </c>
      <c r="G7" s="115">
        <f t="shared" si="1"/>
        <v>109</v>
      </c>
      <c r="H7" s="51">
        <v>1</v>
      </c>
      <c r="I7" s="40"/>
      <c r="J7" s="59" t="s">
        <v>13</v>
      </c>
      <c r="K7" s="40"/>
      <c r="L7" s="59" t="s">
        <v>14</v>
      </c>
      <c r="M7" s="40"/>
      <c r="N7" s="55" t="s">
        <v>12</v>
      </c>
      <c r="O7" s="158" t="s">
        <v>355</v>
      </c>
      <c r="P7" s="158"/>
      <c r="Q7" s="158"/>
      <c r="R7" s="158"/>
      <c r="S7" s="57"/>
      <c r="T7" s="20"/>
      <c r="U7" s="58"/>
      <c r="V7" s="58"/>
    </row>
    <row r="8" spans="1:22" s="47" customFormat="1" ht="30.75" customHeight="1">
      <c r="A8" s="111">
        <v>6</v>
      </c>
      <c r="B8" s="112" t="s">
        <v>57</v>
      </c>
      <c r="C8" s="203" t="s">
        <v>58</v>
      </c>
      <c r="D8" s="113" t="s">
        <v>7</v>
      </c>
      <c r="E8" s="111">
        <v>17</v>
      </c>
      <c r="F8" s="114">
        <v>0</v>
      </c>
      <c r="G8" s="115">
        <f t="shared" si="1"/>
        <v>17</v>
      </c>
      <c r="H8" s="51">
        <v>2</v>
      </c>
      <c r="I8" s="40"/>
      <c r="J8" s="60">
        <f>+J5*6</f>
        <v>63612</v>
      </c>
      <c r="K8" s="61" t="s">
        <v>16</v>
      </c>
      <c r="L8" s="60">
        <f>+L5*8</f>
        <v>122000</v>
      </c>
      <c r="M8" s="61" t="s">
        <v>16</v>
      </c>
      <c r="N8" s="55" t="s">
        <v>0</v>
      </c>
      <c r="O8" s="168" t="s">
        <v>356</v>
      </c>
      <c r="P8" s="169"/>
      <c r="Q8" s="170" t="s">
        <v>37</v>
      </c>
      <c r="R8" s="171"/>
      <c r="S8" s="20"/>
      <c r="T8" s="58"/>
      <c r="U8" s="40"/>
      <c r="V8" s="40"/>
    </row>
    <row r="9" spans="1:22" s="47" customFormat="1" ht="30.75" customHeight="1">
      <c r="A9" s="111">
        <v>7</v>
      </c>
      <c r="B9" s="112" t="s">
        <v>59</v>
      </c>
      <c r="C9" s="203" t="s">
        <v>60</v>
      </c>
      <c r="D9" s="113" t="s">
        <v>7</v>
      </c>
      <c r="E9" s="111">
        <v>26</v>
      </c>
      <c r="F9" s="114">
        <v>0</v>
      </c>
      <c r="G9" s="115">
        <f t="shared" si="1"/>
        <v>26</v>
      </c>
      <c r="H9" s="51">
        <v>3</v>
      </c>
      <c r="I9" s="40"/>
      <c r="J9" s="40"/>
      <c r="K9" s="40"/>
      <c r="L9" s="40"/>
      <c r="M9" s="40"/>
      <c r="N9" s="62" t="s">
        <v>17</v>
      </c>
      <c r="O9" s="162" t="s">
        <v>18</v>
      </c>
      <c r="P9" s="163"/>
      <c r="Q9" s="163"/>
      <c r="R9" s="164"/>
      <c r="S9" s="40"/>
      <c r="T9" s="40"/>
      <c r="U9" s="40"/>
      <c r="V9" s="40"/>
    </row>
    <row r="10" spans="1:22" s="47" customFormat="1" ht="30.75" customHeight="1">
      <c r="A10" s="111">
        <v>8</v>
      </c>
      <c r="B10" s="112" t="s">
        <v>61</v>
      </c>
      <c r="C10" s="203" t="s">
        <v>62</v>
      </c>
      <c r="D10" s="113" t="s">
        <v>7</v>
      </c>
      <c r="E10" s="111">
        <v>3</v>
      </c>
      <c r="F10" s="114">
        <v>0</v>
      </c>
      <c r="G10" s="115">
        <f t="shared" si="1"/>
        <v>3</v>
      </c>
      <c r="H10" s="51">
        <v>5</v>
      </c>
      <c r="I10" s="40"/>
      <c r="J10" s="149" t="s">
        <v>20</v>
      </c>
      <c r="K10" s="40"/>
      <c r="L10" s="146" t="s">
        <v>21</v>
      </c>
      <c r="M10" s="40"/>
      <c r="N10" s="40"/>
      <c r="O10" s="40"/>
      <c r="P10" s="40"/>
    </row>
    <row r="11" spans="1:22" s="47" customFormat="1" ht="30.75" customHeight="1">
      <c r="A11" s="111">
        <v>9</v>
      </c>
      <c r="B11" s="112" t="s">
        <v>63</v>
      </c>
      <c r="C11" s="203" t="s">
        <v>64</v>
      </c>
      <c r="D11" s="113" t="s">
        <v>7</v>
      </c>
      <c r="E11" s="111">
        <v>34</v>
      </c>
      <c r="F11" s="114">
        <v>0</v>
      </c>
      <c r="G11" s="115">
        <f t="shared" si="1"/>
        <v>34</v>
      </c>
      <c r="H11" s="51">
        <v>0</v>
      </c>
      <c r="I11" s="40"/>
      <c r="J11" s="150">
        <v>5909</v>
      </c>
      <c r="K11" s="40"/>
      <c r="L11" s="147">
        <v>4836</v>
      </c>
      <c r="M11" s="40"/>
      <c r="N11" s="40"/>
      <c r="O11" s="40"/>
      <c r="P11" s="40"/>
    </row>
    <row r="12" spans="1:22" s="47" customFormat="1" ht="30.75" customHeight="1">
      <c r="A12" s="111">
        <v>10</v>
      </c>
      <c r="B12" s="112" t="s">
        <v>65</v>
      </c>
      <c r="C12" s="203" t="s">
        <v>66</v>
      </c>
      <c r="D12" s="113" t="s">
        <v>7</v>
      </c>
      <c r="E12" s="111">
        <v>8</v>
      </c>
      <c r="F12" s="114">
        <v>0</v>
      </c>
      <c r="G12" s="115">
        <f t="shared" si="1"/>
        <v>8</v>
      </c>
      <c r="H12" s="51">
        <v>3</v>
      </c>
      <c r="I12" s="40"/>
      <c r="J12" s="151" t="s">
        <v>30</v>
      </c>
      <c r="K12" s="40"/>
      <c r="L12" s="148" t="s">
        <v>31</v>
      </c>
      <c r="M12" s="40"/>
      <c r="N12" s="40"/>
      <c r="O12" s="40"/>
      <c r="P12" s="40"/>
    </row>
    <row r="13" spans="1:22" s="47" customFormat="1" ht="30.75" customHeight="1">
      <c r="A13" s="111">
        <v>11</v>
      </c>
      <c r="B13" s="112" t="s">
        <v>67</v>
      </c>
      <c r="C13" s="203" t="s">
        <v>68</v>
      </c>
      <c r="D13" s="113" t="s">
        <v>7</v>
      </c>
      <c r="E13" s="111">
        <v>38</v>
      </c>
      <c r="F13" s="114">
        <v>0</v>
      </c>
      <c r="G13" s="115">
        <f t="shared" si="1"/>
        <v>38</v>
      </c>
      <c r="H13" s="51">
        <v>1</v>
      </c>
      <c r="I13" s="40"/>
      <c r="J13" s="59" t="s">
        <v>25</v>
      </c>
      <c r="K13" s="40"/>
      <c r="L13" s="59" t="s">
        <v>26</v>
      </c>
      <c r="M13" s="40"/>
      <c r="N13" s="40"/>
      <c r="O13" s="40"/>
      <c r="P13" s="40"/>
    </row>
    <row r="14" spans="1:22" s="47" customFormat="1" ht="30.75" customHeight="1">
      <c r="A14" s="111">
        <v>12</v>
      </c>
      <c r="B14" s="112" t="s">
        <v>69</v>
      </c>
      <c r="C14" s="203" t="s">
        <v>70</v>
      </c>
      <c r="D14" s="113" t="s">
        <v>7</v>
      </c>
      <c r="E14" s="111">
        <v>23</v>
      </c>
      <c r="F14" s="114">
        <v>0</v>
      </c>
      <c r="G14" s="115">
        <f t="shared" si="1"/>
        <v>23</v>
      </c>
      <c r="H14" s="51">
        <v>0</v>
      </c>
      <c r="I14" s="40"/>
      <c r="J14" s="60">
        <f>+J11*10</f>
        <v>59090</v>
      </c>
      <c r="K14" s="61" t="s">
        <v>16</v>
      </c>
      <c r="L14" s="60">
        <f>+L11*25</f>
        <v>120900</v>
      </c>
      <c r="M14" s="61" t="s">
        <v>16</v>
      </c>
      <c r="N14" s="40"/>
      <c r="O14" s="40"/>
      <c r="P14" s="40"/>
    </row>
    <row r="15" spans="1:22" s="47" customFormat="1" ht="30.75" customHeight="1">
      <c r="A15" s="111">
        <v>13</v>
      </c>
      <c r="B15" s="112" t="s">
        <v>71</v>
      </c>
      <c r="C15" s="203" t="s">
        <v>72</v>
      </c>
      <c r="D15" s="113" t="s">
        <v>7</v>
      </c>
      <c r="E15" s="111">
        <v>26</v>
      </c>
      <c r="F15" s="114">
        <v>0</v>
      </c>
      <c r="G15" s="115">
        <f t="shared" si="1"/>
        <v>26</v>
      </c>
      <c r="H15" s="51">
        <v>0</v>
      </c>
      <c r="I15" s="40"/>
      <c r="J15" s="40"/>
      <c r="K15" s="40"/>
      <c r="L15" s="40"/>
      <c r="M15" s="40"/>
      <c r="N15" s="20"/>
      <c r="O15" s="20"/>
      <c r="P15" s="20"/>
      <c r="Q15" s="20"/>
      <c r="R15" s="20"/>
      <c r="S15" s="20"/>
      <c r="T15" s="40"/>
      <c r="U15" s="40"/>
      <c r="V15" s="40"/>
    </row>
    <row r="16" spans="1:22" s="47" customFormat="1" ht="30.75" customHeight="1">
      <c r="A16" s="111">
        <v>14</v>
      </c>
      <c r="B16" s="112" t="s">
        <v>73</v>
      </c>
      <c r="C16" s="203" t="s">
        <v>74</v>
      </c>
      <c r="D16" s="113" t="s">
        <v>7</v>
      </c>
      <c r="E16" s="111">
        <v>52</v>
      </c>
      <c r="F16" s="114">
        <v>0</v>
      </c>
      <c r="G16" s="115">
        <f t="shared" si="1"/>
        <v>52</v>
      </c>
      <c r="H16" s="51">
        <v>8</v>
      </c>
      <c r="I16" s="40"/>
      <c r="J16" s="58"/>
      <c r="K16" s="40"/>
      <c r="L16" s="40"/>
      <c r="M16" s="40"/>
      <c r="N16" s="20"/>
      <c r="O16" s="20"/>
      <c r="P16" s="20"/>
      <c r="Q16" s="20"/>
      <c r="R16" s="20"/>
      <c r="S16" s="20"/>
      <c r="T16" s="20"/>
      <c r="U16" s="40"/>
      <c r="V16" s="40"/>
    </row>
    <row r="17" spans="1:22" s="47" customFormat="1" ht="30.75" customHeight="1">
      <c r="A17" s="111">
        <v>15</v>
      </c>
      <c r="B17" s="112" t="s">
        <v>75</v>
      </c>
      <c r="C17" s="203" t="s">
        <v>76</v>
      </c>
      <c r="D17" s="113" t="s">
        <v>7</v>
      </c>
      <c r="E17" s="111">
        <v>28</v>
      </c>
      <c r="F17" s="114">
        <v>0</v>
      </c>
      <c r="G17" s="115">
        <f t="shared" si="1"/>
        <v>28</v>
      </c>
      <c r="H17" s="51">
        <v>1</v>
      </c>
      <c r="I17" s="40"/>
      <c r="J17" s="165" t="s">
        <v>38</v>
      </c>
      <c r="K17" s="165"/>
      <c r="L17" s="40"/>
      <c r="M17" s="40"/>
      <c r="N17" s="20"/>
      <c r="O17" s="20"/>
      <c r="P17" s="20"/>
      <c r="Q17" s="20"/>
      <c r="R17" s="20"/>
      <c r="S17" s="20"/>
      <c r="T17" s="20"/>
      <c r="U17" s="40"/>
      <c r="V17" s="40"/>
    </row>
    <row r="18" spans="1:22" s="47" customFormat="1" ht="30.75" customHeight="1">
      <c r="A18" s="111">
        <v>16</v>
      </c>
      <c r="B18" s="112" t="s">
        <v>77</v>
      </c>
      <c r="C18" s="203" t="s">
        <v>78</v>
      </c>
      <c r="D18" s="113" t="s">
        <v>7</v>
      </c>
      <c r="E18" s="111">
        <v>6</v>
      </c>
      <c r="F18" s="114">
        <v>0</v>
      </c>
      <c r="G18" s="115">
        <f t="shared" si="1"/>
        <v>6</v>
      </c>
      <c r="H18" s="51">
        <v>1</v>
      </c>
      <c r="I18" s="40"/>
      <c r="J18" s="172">
        <f>+J8+L8+J14+L14</f>
        <v>365602</v>
      </c>
      <c r="K18" s="173"/>
      <c r="L18" s="61" t="s">
        <v>39</v>
      </c>
      <c r="M18" s="40"/>
      <c r="N18" s="40"/>
      <c r="O18" s="40"/>
      <c r="P18" s="40"/>
      <c r="Q18" s="40"/>
      <c r="R18" s="40"/>
      <c r="S18" s="40"/>
      <c r="T18" s="40"/>
      <c r="U18" s="40"/>
      <c r="V18" s="40"/>
    </row>
    <row r="19" spans="1:22" s="47" customFormat="1" ht="30.75" customHeight="1">
      <c r="A19" s="111">
        <v>17</v>
      </c>
      <c r="B19" s="112" t="s">
        <v>79</v>
      </c>
      <c r="C19" s="203" t="s">
        <v>80</v>
      </c>
      <c r="D19" s="113" t="s">
        <v>7</v>
      </c>
      <c r="E19" s="111">
        <v>30</v>
      </c>
      <c r="F19" s="114">
        <v>0</v>
      </c>
      <c r="G19" s="115">
        <f t="shared" si="1"/>
        <v>30</v>
      </c>
      <c r="H19" s="51">
        <v>13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</row>
    <row r="20" spans="1:22" s="47" customFormat="1" ht="30.75" customHeight="1">
      <c r="A20" s="111">
        <v>18</v>
      </c>
      <c r="B20" s="112" t="s">
        <v>81</v>
      </c>
      <c r="C20" s="203" t="s">
        <v>82</v>
      </c>
      <c r="D20" s="113" t="s">
        <v>7</v>
      </c>
      <c r="E20" s="111">
        <v>25</v>
      </c>
      <c r="F20" s="114">
        <v>0</v>
      </c>
      <c r="G20" s="115">
        <f t="shared" si="1"/>
        <v>25</v>
      </c>
      <c r="H20" s="51">
        <v>21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</row>
    <row r="21" spans="1:22" s="47" customFormat="1" ht="30.75" customHeight="1">
      <c r="A21" s="111">
        <v>19</v>
      </c>
      <c r="B21" s="112" t="s">
        <v>83</v>
      </c>
      <c r="C21" s="203" t="s">
        <v>84</v>
      </c>
      <c r="D21" s="113" t="s">
        <v>7</v>
      </c>
      <c r="E21" s="111">
        <v>22</v>
      </c>
      <c r="F21" s="114">
        <v>0</v>
      </c>
      <c r="G21" s="115">
        <f t="shared" si="1"/>
        <v>22</v>
      </c>
      <c r="H21" s="51">
        <v>5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</row>
    <row r="22" spans="1:22" s="47" customFormat="1" ht="30.75" customHeight="1">
      <c r="A22" s="111">
        <v>20</v>
      </c>
      <c r="B22" s="112" t="s">
        <v>85</v>
      </c>
      <c r="C22" s="203" t="s">
        <v>86</v>
      </c>
      <c r="D22" s="113" t="s">
        <v>7</v>
      </c>
      <c r="E22" s="111">
        <v>18</v>
      </c>
      <c r="F22" s="114">
        <v>0</v>
      </c>
      <c r="G22" s="115">
        <f t="shared" si="1"/>
        <v>18</v>
      </c>
      <c r="H22" s="51">
        <v>1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</row>
    <row r="23" spans="1:22" s="47" customFormat="1" ht="30.75" customHeight="1">
      <c r="A23" s="111">
        <v>21</v>
      </c>
      <c r="B23" s="112" t="s">
        <v>87</v>
      </c>
      <c r="C23" s="203" t="s">
        <v>88</v>
      </c>
      <c r="D23" s="113" t="s">
        <v>7</v>
      </c>
      <c r="E23" s="111">
        <v>19</v>
      </c>
      <c r="F23" s="114">
        <v>0</v>
      </c>
      <c r="G23" s="115">
        <f t="shared" si="1"/>
        <v>19</v>
      </c>
      <c r="H23" s="51">
        <v>1</v>
      </c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</row>
    <row r="24" spans="1:22" s="47" customFormat="1" ht="30.75" customHeight="1">
      <c r="A24" s="111">
        <v>22</v>
      </c>
      <c r="B24" s="112" t="s">
        <v>89</v>
      </c>
      <c r="C24" s="203" t="s">
        <v>90</v>
      </c>
      <c r="D24" s="113" t="s">
        <v>7</v>
      </c>
      <c r="E24" s="111">
        <v>16</v>
      </c>
      <c r="F24" s="114">
        <v>0</v>
      </c>
      <c r="G24" s="115">
        <f t="shared" si="1"/>
        <v>16</v>
      </c>
      <c r="H24" s="51">
        <v>5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</row>
    <row r="25" spans="1:22" s="47" customFormat="1" ht="30.75" customHeight="1">
      <c r="A25" s="111">
        <v>23</v>
      </c>
      <c r="B25" s="112" t="s">
        <v>91</v>
      </c>
      <c r="C25" s="203" t="s">
        <v>92</v>
      </c>
      <c r="D25" s="113" t="s">
        <v>7</v>
      </c>
      <c r="E25" s="111">
        <v>6</v>
      </c>
      <c r="F25" s="114">
        <v>0</v>
      </c>
      <c r="G25" s="115">
        <f t="shared" si="1"/>
        <v>6</v>
      </c>
      <c r="H25" s="51">
        <v>16</v>
      </c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</row>
    <row r="26" spans="1:22" s="47" customFormat="1" ht="30.75" customHeight="1">
      <c r="A26" s="111">
        <v>24</v>
      </c>
      <c r="B26" s="112" t="s">
        <v>93</v>
      </c>
      <c r="C26" s="203" t="s">
        <v>94</v>
      </c>
      <c r="D26" s="113" t="s">
        <v>7</v>
      </c>
      <c r="E26" s="111">
        <v>33</v>
      </c>
      <c r="F26" s="114">
        <v>4</v>
      </c>
      <c r="G26" s="115">
        <f t="shared" si="1"/>
        <v>37</v>
      </c>
      <c r="H26" s="51">
        <v>2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</row>
    <row r="27" spans="1:22" s="47" customFormat="1" ht="30.75" customHeight="1">
      <c r="A27" s="111">
        <v>25</v>
      </c>
      <c r="B27" s="112" t="s">
        <v>95</v>
      </c>
      <c r="C27" s="203" t="s">
        <v>96</v>
      </c>
      <c r="D27" s="113" t="s">
        <v>7</v>
      </c>
      <c r="E27" s="111">
        <v>24</v>
      </c>
      <c r="F27" s="114">
        <v>7</v>
      </c>
      <c r="G27" s="115">
        <f t="shared" si="1"/>
        <v>31</v>
      </c>
      <c r="H27" s="51">
        <v>2</v>
      </c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</row>
    <row r="28" spans="1:22" s="47" customFormat="1" ht="30.75" customHeight="1">
      <c r="A28" s="111">
        <v>26</v>
      </c>
      <c r="B28" s="112" t="s">
        <v>97</v>
      </c>
      <c r="C28" s="203" t="s">
        <v>98</v>
      </c>
      <c r="D28" s="113" t="s">
        <v>7</v>
      </c>
      <c r="E28" s="111">
        <v>11</v>
      </c>
      <c r="F28" s="114">
        <v>4</v>
      </c>
      <c r="G28" s="115">
        <f t="shared" si="1"/>
        <v>15</v>
      </c>
      <c r="H28" s="51">
        <v>5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</row>
    <row r="29" spans="1:22" s="47" customFormat="1" ht="30.75" customHeight="1">
      <c r="A29" s="111">
        <v>27</v>
      </c>
      <c r="B29" s="112" t="s">
        <v>99</v>
      </c>
      <c r="C29" s="203" t="s">
        <v>100</v>
      </c>
      <c r="D29" s="113" t="s">
        <v>7</v>
      </c>
      <c r="E29" s="111">
        <v>85</v>
      </c>
      <c r="F29" s="114">
        <v>18</v>
      </c>
      <c r="G29" s="115">
        <f t="shared" si="1"/>
        <v>103</v>
      </c>
      <c r="H29" s="51">
        <v>5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</row>
    <row r="30" spans="1:22" s="47" customFormat="1" ht="30.75" customHeight="1">
      <c r="A30" s="111">
        <v>28</v>
      </c>
      <c r="B30" s="112" t="s">
        <v>101</v>
      </c>
      <c r="C30" s="203" t="s">
        <v>102</v>
      </c>
      <c r="D30" s="113" t="s">
        <v>7</v>
      </c>
      <c r="E30" s="111">
        <v>1</v>
      </c>
      <c r="F30" s="114">
        <v>0</v>
      </c>
      <c r="G30" s="115">
        <f t="shared" si="1"/>
        <v>1</v>
      </c>
      <c r="H30" s="51">
        <v>8</v>
      </c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</row>
    <row r="31" spans="1:22" s="47" customFormat="1" ht="30.75" customHeight="1">
      <c r="A31" s="111">
        <v>29</v>
      </c>
      <c r="B31" s="112" t="s">
        <v>103</v>
      </c>
      <c r="C31" s="203" t="s">
        <v>104</v>
      </c>
      <c r="D31" s="113" t="s">
        <v>7</v>
      </c>
      <c r="E31" s="111">
        <v>18</v>
      </c>
      <c r="F31" s="114">
        <v>0</v>
      </c>
      <c r="G31" s="115">
        <f t="shared" si="1"/>
        <v>18</v>
      </c>
      <c r="H31" s="51">
        <v>2</v>
      </c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</row>
    <row r="32" spans="1:22" s="47" customFormat="1" ht="30.75" customHeight="1">
      <c r="A32" s="111">
        <v>30</v>
      </c>
      <c r="B32" s="112" t="s">
        <v>105</v>
      </c>
      <c r="C32" s="203" t="s">
        <v>106</v>
      </c>
      <c r="D32" s="113" t="s">
        <v>7</v>
      </c>
      <c r="E32" s="111">
        <v>140</v>
      </c>
      <c r="F32" s="114">
        <v>4</v>
      </c>
      <c r="G32" s="115">
        <f t="shared" si="1"/>
        <v>144</v>
      </c>
      <c r="H32" s="51">
        <v>9</v>
      </c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</row>
    <row r="33" spans="1:22" s="47" customFormat="1" ht="30.75" customHeight="1">
      <c r="A33" s="111">
        <v>31</v>
      </c>
      <c r="B33" s="112" t="s">
        <v>107</v>
      </c>
      <c r="C33" s="203" t="s">
        <v>108</v>
      </c>
      <c r="D33" s="113" t="s">
        <v>7</v>
      </c>
      <c r="E33" s="111">
        <v>84</v>
      </c>
      <c r="F33" s="114">
        <v>4</v>
      </c>
      <c r="G33" s="115">
        <f t="shared" si="1"/>
        <v>88</v>
      </c>
      <c r="H33" s="51">
        <v>2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</row>
    <row r="34" spans="1:22" s="47" customFormat="1" ht="30.75" customHeight="1">
      <c r="A34" s="111">
        <v>32</v>
      </c>
      <c r="B34" s="112" t="s">
        <v>109</v>
      </c>
      <c r="C34" s="203" t="s">
        <v>110</v>
      </c>
      <c r="D34" s="113" t="s">
        <v>7</v>
      </c>
      <c r="E34" s="111">
        <v>129</v>
      </c>
      <c r="F34" s="114">
        <v>0</v>
      </c>
      <c r="G34" s="115">
        <f t="shared" si="1"/>
        <v>129</v>
      </c>
      <c r="H34" s="51">
        <v>30</v>
      </c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</row>
    <row r="35" spans="1:22" s="47" customFormat="1" ht="30.75" customHeight="1">
      <c r="A35" s="111">
        <v>33</v>
      </c>
      <c r="B35" s="112" t="s">
        <v>111</v>
      </c>
      <c r="C35" s="203" t="s">
        <v>112</v>
      </c>
      <c r="D35" s="113" t="s">
        <v>7</v>
      </c>
      <c r="E35" s="111">
        <v>64</v>
      </c>
      <c r="F35" s="114">
        <v>177</v>
      </c>
      <c r="G35" s="115">
        <f t="shared" si="1"/>
        <v>241</v>
      </c>
      <c r="H35" s="51">
        <v>8</v>
      </c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</row>
    <row r="36" spans="1:22" s="47" customFormat="1" ht="30.75" customHeight="1">
      <c r="A36" s="111">
        <v>34</v>
      </c>
      <c r="B36" s="112" t="s">
        <v>113</v>
      </c>
      <c r="C36" s="203" t="s">
        <v>114</v>
      </c>
      <c r="D36" s="113" t="s">
        <v>7</v>
      </c>
      <c r="E36" s="111">
        <v>0</v>
      </c>
      <c r="F36" s="114">
        <v>100</v>
      </c>
      <c r="G36" s="115">
        <f t="shared" si="1"/>
        <v>100</v>
      </c>
      <c r="H36" s="51">
        <v>0</v>
      </c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</row>
    <row r="37" spans="1:22" s="47" customFormat="1" ht="30.75" customHeight="1">
      <c r="A37" s="111">
        <v>35</v>
      </c>
      <c r="B37" s="112" t="s">
        <v>115</v>
      </c>
      <c r="C37" s="203" t="s">
        <v>116</v>
      </c>
      <c r="D37" s="113" t="s">
        <v>7</v>
      </c>
      <c r="E37" s="111">
        <v>0</v>
      </c>
      <c r="F37" s="114">
        <v>77</v>
      </c>
      <c r="G37" s="115">
        <f t="shared" si="1"/>
        <v>77</v>
      </c>
      <c r="H37" s="51">
        <v>0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</row>
    <row r="38" spans="1:22" s="47" customFormat="1" ht="30.75" customHeight="1">
      <c r="A38" s="111">
        <v>36</v>
      </c>
      <c r="B38" s="112" t="s">
        <v>117</v>
      </c>
      <c r="C38" s="203" t="s">
        <v>118</v>
      </c>
      <c r="D38" s="113" t="s">
        <v>7</v>
      </c>
      <c r="E38" s="111">
        <v>96</v>
      </c>
      <c r="F38" s="114">
        <v>20</v>
      </c>
      <c r="G38" s="115">
        <f t="shared" si="1"/>
        <v>116</v>
      </c>
      <c r="H38" s="51">
        <v>8</v>
      </c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</row>
    <row r="39" spans="1:22" s="47" customFormat="1" ht="30.75" customHeight="1">
      <c r="A39" s="111">
        <v>37</v>
      </c>
      <c r="B39" s="112" t="s">
        <v>119</v>
      </c>
      <c r="C39" s="203" t="s">
        <v>120</v>
      </c>
      <c r="D39" s="113" t="s">
        <v>7</v>
      </c>
      <c r="E39" s="111">
        <v>0</v>
      </c>
      <c r="F39" s="114">
        <v>0</v>
      </c>
      <c r="G39" s="115">
        <f t="shared" si="1"/>
        <v>0</v>
      </c>
      <c r="H39" s="51">
        <v>1</v>
      </c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</row>
    <row r="40" spans="1:22" s="47" customFormat="1" ht="30.75" customHeight="1">
      <c r="A40" s="111">
        <v>38</v>
      </c>
      <c r="B40" s="112" t="s">
        <v>121</v>
      </c>
      <c r="C40" s="203" t="s">
        <v>122</v>
      </c>
      <c r="D40" s="113" t="s">
        <v>7</v>
      </c>
      <c r="E40" s="111">
        <v>59</v>
      </c>
      <c r="F40" s="114">
        <v>32</v>
      </c>
      <c r="G40" s="115">
        <f t="shared" si="1"/>
        <v>91</v>
      </c>
      <c r="H40" s="51">
        <v>12</v>
      </c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</row>
    <row r="41" spans="1:22" s="47" customFormat="1" ht="30.75" customHeight="1">
      <c r="A41" s="111">
        <v>39</v>
      </c>
      <c r="B41" s="112" t="s">
        <v>123</v>
      </c>
      <c r="C41" s="203" t="s">
        <v>124</v>
      </c>
      <c r="D41" s="113" t="s">
        <v>7</v>
      </c>
      <c r="E41" s="111">
        <v>174</v>
      </c>
      <c r="F41" s="114">
        <v>42</v>
      </c>
      <c r="G41" s="115">
        <f t="shared" si="1"/>
        <v>216</v>
      </c>
      <c r="H41" s="51">
        <v>26</v>
      </c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</row>
    <row r="42" spans="1:22" s="47" customFormat="1" ht="30.75" customHeight="1">
      <c r="A42" s="111">
        <v>40</v>
      </c>
      <c r="B42" s="112" t="s">
        <v>125</v>
      </c>
      <c r="C42" s="203" t="s">
        <v>126</v>
      </c>
      <c r="D42" s="113" t="s">
        <v>7</v>
      </c>
      <c r="E42" s="111">
        <v>3</v>
      </c>
      <c r="F42" s="114">
        <v>0</v>
      </c>
      <c r="G42" s="115">
        <f t="shared" si="1"/>
        <v>3</v>
      </c>
      <c r="H42" s="51">
        <v>6</v>
      </c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</row>
    <row r="43" spans="1:22" s="47" customFormat="1" ht="30.75" customHeight="1">
      <c r="A43" s="111"/>
      <c r="B43" s="112" t="s">
        <v>127</v>
      </c>
      <c r="C43" s="203" t="s">
        <v>128</v>
      </c>
      <c r="D43" s="113" t="s">
        <v>7</v>
      </c>
      <c r="E43" s="111">
        <v>0</v>
      </c>
      <c r="F43" s="114">
        <v>0</v>
      </c>
      <c r="G43" s="115">
        <f t="shared" si="1"/>
        <v>0</v>
      </c>
      <c r="H43" s="51">
        <v>0</v>
      </c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</row>
    <row r="44" spans="1:22" s="47" customFormat="1" ht="30.75" customHeight="1">
      <c r="A44" s="111">
        <v>41</v>
      </c>
      <c r="B44" s="112" t="s">
        <v>129</v>
      </c>
      <c r="C44" s="203" t="s">
        <v>130</v>
      </c>
      <c r="D44" s="113" t="s">
        <v>7</v>
      </c>
      <c r="E44" s="111">
        <v>93</v>
      </c>
      <c r="F44" s="114">
        <v>84</v>
      </c>
      <c r="G44" s="115">
        <f t="shared" si="1"/>
        <v>177</v>
      </c>
      <c r="H44" s="51">
        <v>27</v>
      </c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</row>
    <row r="45" spans="1:22" s="47" customFormat="1" ht="30.75" customHeight="1">
      <c r="A45" s="111">
        <v>42</v>
      </c>
      <c r="B45" s="112" t="s">
        <v>131</v>
      </c>
      <c r="C45" s="203" t="s">
        <v>132</v>
      </c>
      <c r="D45" s="113" t="s">
        <v>7</v>
      </c>
      <c r="E45" s="111">
        <v>199</v>
      </c>
      <c r="F45" s="114">
        <v>29</v>
      </c>
      <c r="G45" s="115">
        <f t="shared" si="1"/>
        <v>228</v>
      </c>
      <c r="H45" s="51">
        <v>37</v>
      </c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</row>
    <row r="46" spans="1:22" s="47" customFormat="1" ht="30.75" customHeight="1">
      <c r="A46" s="111">
        <v>43</v>
      </c>
      <c r="B46" s="112" t="s">
        <v>133</v>
      </c>
      <c r="C46" s="203" t="s">
        <v>134</v>
      </c>
      <c r="D46" s="113" t="s">
        <v>7</v>
      </c>
      <c r="E46" s="111">
        <v>125</v>
      </c>
      <c r="F46" s="114">
        <v>34</v>
      </c>
      <c r="G46" s="115">
        <f t="shared" si="1"/>
        <v>159</v>
      </c>
      <c r="H46" s="51">
        <v>2</v>
      </c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</row>
    <row r="47" spans="1:22" s="47" customFormat="1" ht="30.75" customHeight="1">
      <c r="A47" s="111">
        <v>44</v>
      </c>
      <c r="B47" s="112" t="s">
        <v>135</v>
      </c>
      <c r="C47" s="203" t="s">
        <v>136</v>
      </c>
      <c r="D47" s="113" t="s">
        <v>7</v>
      </c>
      <c r="E47" s="111">
        <v>224</v>
      </c>
      <c r="F47" s="114">
        <v>0</v>
      </c>
      <c r="G47" s="115">
        <f t="shared" si="1"/>
        <v>224</v>
      </c>
      <c r="H47" s="51">
        <v>3</v>
      </c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</row>
    <row r="48" spans="1:22" s="47" customFormat="1" ht="30.75" customHeight="1">
      <c r="A48" s="111">
        <v>45</v>
      </c>
      <c r="B48" s="112" t="s">
        <v>137</v>
      </c>
      <c r="C48" s="203" t="s">
        <v>138</v>
      </c>
      <c r="D48" s="113" t="s">
        <v>7</v>
      </c>
      <c r="E48" s="111">
        <v>203</v>
      </c>
      <c r="F48" s="114">
        <v>0</v>
      </c>
      <c r="G48" s="115">
        <f t="shared" si="1"/>
        <v>203</v>
      </c>
      <c r="H48" s="51">
        <v>4</v>
      </c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</row>
    <row r="49" spans="1:22" s="47" customFormat="1" ht="30.75" customHeight="1">
      <c r="A49" s="111">
        <v>46</v>
      </c>
      <c r="B49" s="116" t="s">
        <v>139</v>
      </c>
      <c r="C49" s="204" t="s">
        <v>140</v>
      </c>
      <c r="D49" s="117" t="s">
        <v>7</v>
      </c>
      <c r="E49" s="119">
        <v>144</v>
      </c>
      <c r="F49" s="118">
        <v>0</v>
      </c>
      <c r="G49" s="120">
        <f t="shared" si="1"/>
        <v>144</v>
      </c>
      <c r="H49" s="51">
        <v>3</v>
      </c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</row>
    <row r="50" spans="1:22" s="47" customFormat="1" ht="30.75" customHeight="1" thickBot="1">
      <c r="A50" s="111">
        <v>47</v>
      </c>
      <c r="B50" s="121" t="s">
        <v>141</v>
      </c>
      <c r="C50" s="205" t="s">
        <v>142</v>
      </c>
      <c r="D50" s="122" t="s">
        <v>48</v>
      </c>
      <c r="E50" s="124">
        <v>0</v>
      </c>
      <c r="F50" s="123">
        <v>149</v>
      </c>
      <c r="G50" s="125">
        <f t="shared" si="1"/>
        <v>149</v>
      </c>
      <c r="H50" s="51">
        <v>0</v>
      </c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</row>
    <row r="51" spans="1:22" s="47" customFormat="1" ht="30.75" customHeight="1" thickTop="1">
      <c r="A51" s="88">
        <v>48</v>
      </c>
      <c r="B51" s="89" t="s">
        <v>143</v>
      </c>
      <c r="C51" s="206" t="s">
        <v>144</v>
      </c>
      <c r="D51" s="90" t="s">
        <v>145</v>
      </c>
      <c r="E51" s="92">
        <v>76</v>
      </c>
      <c r="F51" s="91">
        <v>34</v>
      </c>
      <c r="G51" s="93">
        <f t="shared" si="1"/>
        <v>110</v>
      </c>
      <c r="H51" s="51">
        <v>5</v>
      </c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</row>
    <row r="52" spans="1:22" s="47" customFormat="1" ht="30.75" customHeight="1">
      <c r="A52" s="88">
        <v>49</v>
      </c>
      <c r="B52" s="94" t="s">
        <v>146</v>
      </c>
      <c r="C52" s="207" t="s">
        <v>147</v>
      </c>
      <c r="D52" s="95" t="s">
        <v>145</v>
      </c>
      <c r="E52" s="88">
        <v>137</v>
      </c>
      <c r="F52" s="96">
        <v>48</v>
      </c>
      <c r="G52" s="97">
        <f t="shared" si="1"/>
        <v>185</v>
      </c>
      <c r="H52" s="51">
        <v>7</v>
      </c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</row>
    <row r="53" spans="1:22" s="47" customFormat="1" ht="30.75" customHeight="1">
      <c r="A53" s="88">
        <v>50</v>
      </c>
      <c r="B53" s="94" t="s">
        <v>148</v>
      </c>
      <c r="C53" s="207" t="s">
        <v>149</v>
      </c>
      <c r="D53" s="95" t="s">
        <v>6</v>
      </c>
      <c r="E53" s="88">
        <v>143</v>
      </c>
      <c r="F53" s="96">
        <v>24</v>
      </c>
      <c r="G53" s="97">
        <f t="shared" si="1"/>
        <v>167</v>
      </c>
      <c r="H53" s="51">
        <v>4</v>
      </c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</row>
    <row r="54" spans="1:22" s="47" customFormat="1" ht="30.75" customHeight="1">
      <c r="A54" s="88">
        <v>51</v>
      </c>
      <c r="B54" s="94" t="s">
        <v>150</v>
      </c>
      <c r="C54" s="207" t="s">
        <v>151</v>
      </c>
      <c r="D54" s="95" t="s">
        <v>6</v>
      </c>
      <c r="E54" s="88">
        <v>162</v>
      </c>
      <c r="F54" s="96">
        <v>17</v>
      </c>
      <c r="G54" s="97">
        <f t="shared" si="1"/>
        <v>179</v>
      </c>
      <c r="H54" s="51">
        <v>27</v>
      </c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</row>
    <row r="55" spans="1:22" s="47" customFormat="1" ht="30.75" customHeight="1">
      <c r="A55" s="88">
        <v>52</v>
      </c>
      <c r="B55" s="94" t="s">
        <v>152</v>
      </c>
      <c r="C55" s="207" t="s">
        <v>153</v>
      </c>
      <c r="D55" s="95" t="s">
        <v>6</v>
      </c>
      <c r="E55" s="88">
        <v>241</v>
      </c>
      <c r="F55" s="96">
        <v>0</v>
      </c>
      <c r="G55" s="97">
        <f t="shared" si="1"/>
        <v>241</v>
      </c>
      <c r="H55" s="51">
        <v>16</v>
      </c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</row>
    <row r="56" spans="1:22" s="47" customFormat="1" ht="30.75" customHeight="1">
      <c r="A56" s="88">
        <v>53</v>
      </c>
      <c r="B56" s="94" t="s">
        <v>154</v>
      </c>
      <c r="C56" s="207" t="s">
        <v>155</v>
      </c>
      <c r="D56" s="95" t="s">
        <v>6</v>
      </c>
      <c r="E56" s="88">
        <v>0</v>
      </c>
      <c r="F56" s="96">
        <v>0</v>
      </c>
      <c r="G56" s="97">
        <f t="shared" si="1"/>
        <v>0</v>
      </c>
      <c r="H56" s="51">
        <v>10</v>
      </c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</row>
    <row r="57" spans="1:22" s="47" customFormat="1" ht="30.75" customHeight="1">
      <c r="A57" s="88">
        <v>54</v>
      </c>
      <c r="B57" s="94" t="s">
        <v>156</v>
      </c>
      <c r="C57" s="207" t="s">
        <v>157</v>
      </c>
      <c r="D57" s="95" t="s">
        <v>6</v>
      </c>
      <c r="E57" s="88">
        <v>98</v>
      </c>
      <c r="F57" s="96">
        <v>189</v>
      </c>
      <c r="G57" s="97">
        <f t="shared" si="1"/>
        <v>287</v>
      </c>
      <c r="H57" s="51">
        <v>86</v>
      </c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</row>
    <row r="58" spans="1:22" s="47" customFormat="1" ht="30.75" customHeight="1">
      <c r="A58" s="88">
        <v>55</v>
      </c>
      <c r="B58" s="94" t="s">
        <v>158</v>
      </c>
      <c r="C58" s="207" t="s">
        <v>159</v>
      </c>
      <c r="D58" s="95" t="s">
        <v>6</v>
      </c>
      <c r="E58" s="88">
        <v>272</v>
      </c>
      <c r="F58" s="96">
        <v>34</v>
      </c>
      <c r="G58" s="97">
        <f t="shared" si="1"/>
        <v>306</v>
      </c>
      <c r="H58" s="51">
        <v>15</v>
      </c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</row>
    <row r="59" spans="1:22" s="47" customFormat="1" ht="30.75" customHeight="1">
      <c r="A59" s="88">
        <v>56</v>
      </c>
      <c r="B59" s="94" t="s">
        <v>160</v>
      </c>
      <c r="C59" s="207" t="s">
        <v>161</v>
      </c>
      <c r="D59" s="95" t="s">
        <v>6</v>
      </c>
      <c r="E59" s="88">
        <v>208</v>
      </c>
      <c r="F59" s="96">
        <v>7</v>
      </c>
      <c r="G59" s="97">
        <f t="shared" si="1"/>
        <v>215</v>
      </c>
      <c r="H59" s="51">
        <v>7</v>
      </c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</row>
    <row r="60" spans="1:22" s="47" customFormat="1" ht="30.75" customHeight="1">
      <c r="A60" s="88">
        <v>57</v>
      </c>
      <c r="B60" s="94" t="s">
        <v>162</v>
      </c>
      <c r="C60" s="207" t="s">
        <v>163</v>
      </c>
      <c r="D60" s="95" t="s">
        <v>6</v>
      </c>
      <c r="E60" s="88">
        <v>170</v>
      </c>
      <c r="F60" s="96">
        <v>14</v>
      </c>
      <c r="G60" s="97">
        <f t="shared" si="1"/>
        <v>184</v>
      </c>
      <c r="H60" s="51">
        <v>15</v>
      </c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</row>
    <row r="61" spans="1:22" s="47" customFormat="1" ht="30.75" customHeight="1">
      <c r="A61" s="88">
        <v>58</v>
      </c>
      <c r="B61" s="94" t="s">
        <v>164</v>
      </c>
      <c r="C61" s="207" t="s">
        <v>165</v>
      </c>
      <c r="D61" s="95" t="s">
        <v>6</v>
      </c>
      <c r="E61" s="88">
        <v>320</v>
      </c>
      <c r="F61" s="96">
        <v>31</v>
      </c>
      <c r="G61" s="97">
        <f t="shared" si="1"/>
        <v>351</v>
      </c>
      <c r="H61" s="51">
        <v>15</v>
      </c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</row>
    <row r="62" spans="1:22" s="47" customFormat="1" ht="30.75" customHeight="1">
      <c r="A62" s="88">
        <v>59</v>
      </c>
      <c r="B62" s="94" t="s">
        <v>166</v>
      </c>
      <c r="C62" s="207" t="s">
        <v>167</v>
      </c>
      <c r="D62" s="95" t="s">
        <v>6</v>
      </c>
      <c r="E62" s="88">
        <v>228</v>
      </c>
      <c r="F62" s="96">
        <v>0</v>
      </c>
      <c r="G62" s="97">
        <f t="shared" si="1"/>
        <v>228</v>
      </c>
      <c r="H62" s="51">
        <v>8</v>
      </c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</row>
    <row r="63" spans="1:22" s="47" customFormat="1" ht="30.75" customHeight="1">
      <c r="A63" s="88">
        <v>60</v>
      </c>
      <c r="B63" s="94" t="s">
        <v>168</v>
      </c>
      <c r="C63" s="207" t="s">
        <v>169</v>
      </c>
      <c r="D63" s="95" t="s">
        <v>6</v>
      </c>
      <c r="E63" s="88">
        <v>87</v>
      </c>
      <c r="F63" s="96">
        <v>35</v>
      </c>
      <c r="G63" s="97">
        <f t="shared" si="1"/>
        <v>122</v>
      </c>
      <c r="H63" s="51">
        <v>13</v>
      </c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s="47" customFormat="1" ht="30.75" customHeight="1">
      <c r="A64" s="88">
        <v>61</v>
      </c>
      <c r="B64" s="94" t="s">
        <v>170</v>
      </c>
      <c r="C64" s="207" t="s">
        <v>171</v>
      </c>
      <c r="D64" s="95" t="s">
        <v>6</v>
      </c>
      <c r="E64" s="88">
        <v>143</v>
      </c>
      <c r="F64" s="96">
        <v>44</v>
      </c>
      <c r="G64" s="97">
        <f t="shared" si="1"/>
        <v>187</v>
      </c>
      <c r="H64" s="51">
        <v>21</v>
      </c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s="47" customFormat="1" ht="30.75" customHeight="1">
      <c r="A65" s="88">
        <v>62</v>
      </c>
      <c r="B65" s="94" t="s">
        <v>172</v>
      </c>
      <c r="C65" s="207" t="s">
        <v>173</v>
      </c>
      <c r="D65" s="95" t="s">
        <v>6</v>
      </c>
      <c r="E65" s="88">
        <v>213</v>
      </c>
      <c r="F65" s="96">
        <v>58</v>
      </c>
      <c r="G65" s="97">
        <f t="shared" si="1"/>
        <v>271</v>
      </c>
      <c r="H65" s="51">
        <v>27</v>
      </c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</row>
    <row r="66" spans="1:22" s="47" customFormat="1" ht="30.75" customHeight="1">
      <c r="A66" s="88">
        <v>63</v>
      </c>
      <c r="B66" s="94" t="s">
        <v>174</v>
      </c>
      <c r="C66" s="207" t="s">
        <v>175</v>
      </c>
      <c r="D66" s="95" t="s">
        <v>6</v>
      </c>
      <c r="E66" s="88">
        <v>158</v>
      </c>
      <c r="F66" s="96">
        <v>51</v>
      </c>
      <c r="G66" s="97">
        <f t="shared" si="1"/>
        <v>209</v>
      </c>
      <c r="H66" s="51">
        <v>53</v>
      </c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s="47" customFormat="1" ht="30.75" customHeight="1">
      <c r="A67" s="88">
        <v>64</v>
      </c>
      <c r="B67" s="94" t="s">
        <v>176</v>
      </c>
      <c r="C67" s="207" t="s">
        <v>177</v>
      </c>
      <c r="D67" s="95" t="s">
        <v>6</v>
      </c>
      <c r="E67" s="88">
        <v>90</v>
      </c>
      <c r="F67" s="96">
        <v>9</v>
      </c>
      <c r="G67" s="97">
        <f t="shared" si="1"/>
        <v>99</v>
      </c>
      <c r="H67" s="51">
        <v>4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s="47" customFormat="1" ht="30.75" customHeight="1">
      <c r="A68" s="88">
        <v>65</v>
      </c>
      <c r="B68" s="94" t="s">
        <v>178</v>
      </c>
      <c r="C68" s="207" t="s">
        <v>179</v>
      </c>
      <c r="D68" s="95" t="s">
        <v>6</v>
      </c>
      <c r="E68" s="88">
        <v>141</v>
      </c>
      <c r="F68" s="96">
        <v>29</v>
      </c>
      <c r="G68" s="97">
        <f t="shared" ref="G68:G131" si="2">E68+F68</f>
        <v>170</v>
      </c>
      <c r="H68" s="51">
        <v>10</v>
      </c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</row>
    <row r="69" spans="1:22" s="47" customFormat="1" ht="30.75" customHeight="1">
      <c r="A69" s="88">
        <v>66</v>
      </c>
      <c r="B69" s="94" t="s">
        <v>180</v>
      </c>
      <c r="C69" s="207" t="s">
        <v>181</v>
      </c>
      <c r="D69" s="95" t="s">
        <v>6</v>
      </c>
      <c r="E69" s="88">
        <v>148</v>
      </c>
      <c r="F69" s="96">
        <v>19</v>
      </c>
      <c r="G69" s="97">
        <f t="shared" si="2"/>
        <v>167</v>
      </c>
      <c r="H69" s="51">
        <v>22</v>
      </c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s="47" customFormat="1" ht="30.75" customHeight="1">
      <c r="A70" s="88">
        <v>67</v>
      </c>
      <c r="B70" s="94" t="s">
        <v>182</v>
      </c>
      <c r="C70" s="207" t="s">
        <v>183</v>
      </c>
      <c r="D70" s="95" t="s">
        <v>6</v>
      </c>
      <c r="E70" s="88">
        <v>50</v>
      </c>
      <c r="F70" s="96">
        <v>58</v>
      </c>
      <c r="G70" s="97">
        <f t="shared" si="2"/>
        <v>108</v>
      </c>
      <c r="H70" s="51">
        <v>15</v>
      </c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s="47" customFormat="1" ht="30.75" customHeight="1">
      <c r="A71" s="88">
        <v>68</v>
      </c>
      <c r="B71" s="94" t="s">
        <v>184</v>
      </c>
      <c r="C71" s="207" t="s">
        <v>185</v>
      </c>
      <c r="D71" s="95" t="s">
        <v>6</v>
      </c>
      <c r="E71" s="88">
        <v>37</v>
      </c>
      <c r="F71" s="96">
        <v>12</v>
      </c>
      <c r="G71" s="97">
        <f t="shared" si="2"/>
        <v>49</v>
      </c>
      <c r="H71" s="51">
        <v>7</v>
      </c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s="47" customFormat="1" ht="30.75" customHeight="1">
      <c r="A72" s="88">
        <v>69</v>
      </c>
      <c r="B72" s="94" t="s">
        <v>186</v>
      </c>
      <c r="C72" s="207" t="s">
        <v>187</v>
      </c>
      <c r="D72" s="95" t="s">
        <v>6</v>
      </c>
      <c r="E72" s="88">
        <v>191</v>
      </c>
      <c r="F72" s="96">
        <v>38</v>
      </c>
      <c r="G72" s="97">
        <f t="shared" si="2"/>
        <v>229</v>
      </c>
      <c r="H72" s="51">
        <v>23</v>
      </c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s="47" customFormat="1" ht="30.75" customHeight="1">
      <c r="A73" s="98">
        <v>70</v>
      </c>
      <c r="B73" s="94" t="s">
        <v>188</v>
      </c>
      <c r="C73" s="207" t="s">
        <v>189</v>
      </c>
      <c r="D73" s="95" t="s">
        <v>6</v>
      </c>
      <c r="E73" s="88">
        <v>54</v>
      </c>
      <c r="F73" s="96">
        <v>5</v>
      </c>
      <c r="G73" s="97">
        <f t="shared" si="2"/>
        <v>59</v>
      </c>
      <c r="H73" s="51">
        <v>6</v>
      </c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s="47" customFormat="1" ht="30.75" customHeight="1" thickBot="1">
      <c r="A74" s="99">
        <v>71</v>
      </c>
      <c r="B74" s="100" t="s">
        <v>190</v>
      </c>
      <c r="C74" s="208" t="s">
        <v>191</v>
      </c>
      <c r="D74" s="101" t="s">
        <v>145</v>
      </c>
      <c r="E74" s="103">
        <v>64</v>
      </c>
      <c r="F74" s="102">
        <v>4</v>
      </c>
      <c r="G74" s="104">
        <f t="shared" si="2"/>
        <v>68</v>
      </c>
      <c r="H74" s="51">
        <v>14</v>
      </c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s="47" customFormat="1" ht="30.75" customHeight="1" thickTop="1">
      <c r="A75" s="66">
        <v>72</v>
      </c>
      <c r="B75" s="77" t="s">
        <v>192</v>
      </c>
      <c r="C75" s="209" t="s">
        <v>193</v>
      </c>
      <c r="D75" s="82" t="s">
        <v>5</v>
      </c>
      <c r="E75" s="66">
        <v>349</v>
      </c>
      <c r="F75" s="67">
        <v>58</v>
      </c>
      <c r="G75" s="68">
        <f t="shared" si="2"/>
        <v>407</v>
      </c>
      <c r="H75" s="51">
        <v>10</v>
      </c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</row>
    <row r="76" spans="1:22" s="47" customFormat="1" ht="30.75" customHeight="1">
      <c r="A76" s="48">
        <v>73</v>
      </c>
      <c r="B76" s="75" t="s">
        <v>194</v>
      </c>
      <c r="C76" s="210" t="s">
        <v>195</v>
      </c>
      <c r="D76" s="80" t="s">
        <v>5</v>
      </c>
      <c r="E76" s="48">
        <v>100</v>
      </c>
      <c r="F76" s="49">
        <v>1</v>
      </c>
      <c r="G76" s="50">
        <f t="shared" si="2"/>
        <v>101</v>
      </c>
      <c r="H76" s="51">
        <v>9</v>
      </c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</row>
    <row r="77" spans="1:22" s="47" customFormat="1" ht="30.75" customHeight="1">
      <c r="A77" s="48"/>
      <c r="B77" s="75" t="s">
        <v>196</v>
      </c>
      <c r="C77" s="210" t="s">
        <v>197</v>
      </c>
      <c r="D77" s="80" t="s">
        <v>5</v>
      </c>
      <c r="E77" s="48">
        <v>2</v>
      </c>
      <c r="F77" s="49">
        <v>0</v>
      </c>
      <c r="G77" s="50">
        <f t="shared" si="2"/>
        <v>2</v>
      </c>
      <c r="H77" s="51">
        <v>0</v>
      </c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</row>
    <row r="78" spans="1:22" s="47" customFormat="1" ht="30.75" customHeight="1">
      <c r="A78" s="88">
        <v>74</v>
      </c>
      <c r="B78" s="94" t="s">
        <v>198</v>
      </c>
      <c r="C78" s="207" t="s">
        <v>199</v>
      </c>
      <c r="D78" s="95" t="s">
        <v>145</v>
      </c>
      <c r="E78" s="88">
        <v>279</v>
      </c>
      <c r="F78" s="96">
        <v>63</v>
      </c>
      <c r="G78" s="97">
        <f t="shared" si="2"/>
        <v>342</v>
      </c>
      <c r="H78" s="51">
        <v>7</v>
      </c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</row>
    <row r="79" spans="1:22" s="47" customFormat="1" ht="30.75" customHeight="1">
      <c r="A79" s="88">
        <v>75</v>
      </c>
      <c r="B79" s="94" t="s">
        <v>200</v>
      </c>
      <c r="C79" s="207" t="s">
        <v>201</v>
      </c>
      <c r="D79" s="95" t="s">
        <v>6</v>
      </c>
      <c r="E79" s="88">
        <v>180</v>
      </c>
      <c r="F79" s="96">
        <v>4</v>
      </c>
      <c r="G79" s="97">
        <f t="shared" si="2"/>
        <v>184</v>
      </c>
      <c r="H79" s="51">
        <v>7</v>
      </c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</row>
    <row r="80" spans="1:22" s="47" customFormat="1" ht="30.75" customHeight="1">
      <c r="A80" s="88">
        <v>76</v>
      </c>
      <c r="B80" s="94" t="s">
        <v>202</v>
      </c>
      <c r="C80" s="207" t="s">
        <v>203</v>
      </c>
      <c r="D80" s="95" t="s">
        <v>6</v>
      </c>
      <c r="E80" s="88">
        <v>406</v>
      </c>
      <c r="F80" s="96">
        <v>28</v>
      </c>
      <c r="G80" s="97">
        <f t="shared" si="2"/>
        <v>434</v>
      </c>
      <c r="H80" s="51">
        <v>21</v>
      </c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</row>
    <row r="81" spans="1:22" s="47" customFormat="1" ht="30.75" customHeight="1">
      <c r="A81" s="88">
        <v>77</v>
      </c>
      <c r="B81" s="94" t="s">
        <v>204</v>
      </c>
      <c r="C81" s="207" t="s">
        <v>205</v>
      </c>
      <c r="D81" s="95" t="s">
        <v>6</v>
      </c>
      <c r="E81" s="88">
        <v>413</v>
      </c>
      <c r="F81" s="96">
        <v>4</v>
      </c>
      <c r="G81" s="97">
        <f t="shared" si="2"/>
        <v>417</v>
      </c>
      <c r="H81" s="51">
        <v>23</v>
      </c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</row>
    <row r="82" spans="1:22" s="47" customFormat="1" ht="30.75" customHeight="1">
      <c r="A82" s="88">
        <v>78</v>
      </c>
      <c r="B82" s="94" t="s">
        <v>206</v>
      </c>
      <c r="C82" s="207" t="s">
        <v>207</v>
      </c>
      <c r="D82" s="95" t="s">
        <v>6</v>
      </c>
      <c r="E82" s="88">
        <v>272</v>
      </c>
      <c r="F82" s="96">
        <v>61</v>
      </c>
      <c r="G82" s="97">
        <f t="shared" si="2"/>
        <v>333</v>
      </c>
      <c r="H82" s="51">
        <v>23</v>
      </c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</row>
    <row r="83" spans="1:22" s="47" customFormat="1" ht="30.75" customHeight="1">
      <c r="A83" s="88">
        <v>79</v>
      </c>
      <c r="B83" s="94" t="s">
        <v>208</v>
      </c>
      <c r="C83" s="207" t="s">
        <v>209</v>
      </c>
      <c r="D83" s="95" t="s">
        <v>6</v>
      </c>
      <c r="E83" s="88">
        <v>99</v>
      </c>
      <c r="F83" s="96">
        <v>0</v>
      </c>
      <c r="G83" s="97">
        <f t="shared" si="2"/>
        <v>99</v>
      </c>
      <c r="H83" s="51">
        <v>6</v>
      </c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</row>
    <row r="84" spans="1:22" s="47" customFormat="1" ht="30.75" customHeight="1">
      <c r="A84" s="88">
        <v>80</v>
      </c>
      <c r="B84" s="94" t="s">
        <v>210</v>
      </c>
      <c r="C84" s="207" t="s">
        <v>211</v>
      </c>
      <c r="D84" s="95" t="s">
        <v>6</v>
      </c>
      <c r="E84" s="88">
        <v>182</v>
      </c>
      <c r="F84" s="96">
        <v>112</v>
      </c>
      <c r="G84" s="97">
        <f t="shared" si="2"/>
        <v>294</v>
      </c>
      <c r="H84" s="51">
        <v>51</v>
      </c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</row>
    <row r="85" spans="1:22" s="47" customFormat="1" ht="30.75" customHeight="1">
      <c r="A85" s="88">
        <v>81</v>
      </c>
      <c r="B85" s="94" t="s">
        <v>212</v>
      </c>
      <c r="C85" s="207" t="s">
        <v>213</v>
      </c>
      <c r="D85" s="95" t="s">
        <v>6</v>
      </c>
      <c r="E85" s="88">
        <v>323</v>
      </c>
      <c r="F85" s="96">
        <v>28</v>
      </c>
      <c r="G85" s="97">
        <f t="shared" si="2"/>
        <v>351</v>
      </c>
      <c r="H85" s="51">
        <v>15</v>
      </c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</row>
    <row r="86" spans="1:22" s="47" customFormat="1" ht="30.75" customHeight="1">
      <c r="A86" s="88">
        <v>82</v>
      </c>
      <c r="B86" s="94" t="s">
        <v>214</v>
      </c>
      <c r="C86" s="207" t="s">
        <v>215</v>
      </c>
      <c r="D86" s="95" t="s">
        <v>6</v>
      </c>
      <c r="E86" s="88">
        <v>585</v>
      </c>
      <c r="F86" s="96">
        <v>8</v>
      </c>
      <c r="G86" s="97">
        <f t="shared" si="2"/>
        <v>593</v>
      </c>
      <c r="H86" s="51">
        <v>21</v>
      </c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</row>
    <row r="87" spans="1:22" s="47" customFormat="1" ht="30.75" customHeight="1">
      <c r="A87" s="48">
        <v>83</v>
      </c>
      <c r="B87" s="75" t="s">
        <v>216</v>
      </c>
      <c r="C87" s="210" t="s">
        <v>217</v>
      </c>
      <c r="D87" s="80" t="s">
        <v>5</v>
      </c>
      <c r="E87" s="48">
        <v>131</v>
      </c>
      <c r="F87" s="49">
        <v>42</v>
      </c>
      <c r="G87" s="50">
        <f t="shared" si="2"/>
        <v>173</v>
      </c>
      <c r="H87" s="51">
        <v>19</v>
      </c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</row>
    <row r="88" spans="1:22" s="47" customFormat="1" ht="30.75" customHeight="1">
      <c r="A88" s="48">
        <v>84</v>
      </c>
      <c r="B88" s="75" t="s">
        <v>218</v>
      </c>
      <c r="C88" s="210" t="s">
        <v>219</v>
      </c>
      <c r="D88" s="80" t="s">
        <v>5</v>
      </c>
      <c r="E88" s="48">
        <v>48</v>
      </c>
      <c r="F88" s="49">
        <v>52</v>
      </c>
      <c r="G88" s="50">
        <f t="shared" si="2"/>
        <v>100</v>
      </c>
      <c r="H88" s="51">
        <v>10</v>
      </c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</row>
    <row r="89" spans="1:22" s="47" customFormat="1" ht="30.75" customHeight="1">
      <c r="A89" s="48">
        <v>85</v>
      </c>
      <c r="B89" s="75" t="s">
        <v>220</v>
      </c>
      <c r="C89" s="210" t="s">
        <v>221</v>
      </c>
      <c r="D89" s="80" t="s">
        <v>5</v>
      </c>
      <c r="E89" s="48">
        <v>302</v>
      </c>
      <c r="F89" s="49">
        <v>50</v>
      </c>
      <c r="G89" s="50">
        <f t="shared" si="2"/>
        <v>352</v>
      </c>
      <c r="H89" s="51">
        <v>15</v>
      </c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</row>
    <row r="90" spans="1:22" s="47" customFormat="1" ht="30.75" customHeight="1">
      <c r="A90" s="48">
        <v>86</v>
      </c>
      <c r="B90" s="75" t="s">
        <v>222</v>
      </c>
      <c r="C90" s="210" t="s">
        <v>223</v>
      </c>
      <c r="D90" s="80" t="s">
        <v>5</v>
      </c>
      <c r="E90" s="48">
        <v>26</v>
      </c>
      <c r="F90" s="49">
        <v>0</v>
      </c>
      <c r="G90" s="50">
        <f t="shared" si="2"/>
        <v>26</v>
      </c>
      <c r="H90" s="51">
        <v>12</v>
      </c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</row>
    <row r="91" spans="1:22" s="47" customFormat="1" ht="30.75" customHeight="1">
      <c r="A91" s="48">
        <v>87</v>
      </c>
      <c r="B91" s="75" t="s">
        <v>224</v>
      </c>
      <c r="C91" s="210" t="s">
        <v>225</v>
      </c>
      <c r="D91" s="80" t="s">
        <v>5</v>
      </c>
      <c r="E91" s="48">
        <v>201</v>
      </c>
      <c r="F91" s="49">
        <v>31</v>
      </c>
      <c r="G91" s="50">
        <f t="shared" si="2"/>
        <v>232</v>
      </c>
      <c r="H91" s="51">
        <v>9</v>
      </c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</row>
    <row r="92" spans="1:22" s="47" customFormat="1" ht="30.75" customHeight="1">
      <c r="A92" s="48">
        <v>88</v>
      </c>
      <c r="B92" s="75" t="s">
        <v>226</v>
      </c>
      <c r="C92" s="210" t="s">
        <v>227</v>
      </c>
      <c r="D92" s="80" t="s">
        <v>5</v>
      </c>
      <c r="E92" s="48">
        <v>74</v>
      </c>
      <c r="F92" s="49">
        <v>4</v>
      </c>
      <c r="G92" s="50">
        <f t="shared" si="2"/>
        <v>78</v>
      </c>
      <c r="H92" s="51">
        <v>13</v>
      </c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</row>
    <row r="93" spans="1:22" s="47" customFormat="1" ht="30.75" customHeight="1">
      <c r="A93" s="48">
        <v>89</v>
      </c>
      <c r="B93" s="75" t="s">
        <v>228</v>
      </c>
      <c r="C93" s="210" t="s">
        <v>229</v>
      </c>
      <c r="D93" s="80" t="s">
        <v>5</v>
      </c>
      <c r="E93" s="48">
        <v>76</v>
      </c>
      <c r="F93" s="49">
        <v>72</v>
      </c>
      <c r="G93" s="50">
        <f t="shared" si="2"/>
        <v>148</v>
      </c>
      <c r="H93" s="51">
        <v>18</v>
      </c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</row>
    <row r="94" spans="1:22" s="47" customFormat="1" ht="30.75" customHeight="1">
      <c r="A94" s="48">
        <v>90</v>
      </c>
      <c r="B94" s="75" t="s">
        <v>230</v>
      </c>
      <c r="C94" s="210" t="s">
        <v>231</v>
      </c>
      <c r="D94" s="80" t="s">
        <v>5</v>
      </c>
      <c r="E94" s="48">
        <v>28</v>
      </c>
      <c r="F94" s="49">
        <v>0</v>
      </c>
      <c r="G94" s="50">
        <f t="shared" si="2"/>
        <v>28</v>
      </c>
      <c r="H94" s="51">
        <v>10</v>
      </c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</row>
    <row r="95" spans="1:22" s="47" customFormat="1" ht="30.75" customHeight="1">
      <c r="A95" s="48">
        <v>91</v>
      </c>
      <c r="B95" s="75" t="s">
        <v>232</v>
      </c>
      <c r="C95" s="210" t="s">
        <v>233</v>
      </c>
      <c r="D95" s="80" t="s">
        <v>5</v>
      </c>
      <c r="E95" s="48">
        <v>318</v>
      </c>
      <c r="F95" s="49">
        <v>112</v>
      </c>
      <c r="G95" s="50">
        <f t="shared" si="2"/>
        <v>430</v>
      </c>
      <c r="H95" s="51">
        <v>16</v>
      </c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</row>
    <row r="96" spans="1:22" s="47" customFormat="1" ht="30.75" customHeight="1">
      <c r="A96" s="48">
        <v>92</v>
      </c>
      <c r="B96" s="75" t="s">
        <v>234</v>
      </c>
      <c r="C96" s="210" t="s">
        <v>235</v>
      </c>
      <c r="D96" s="80" t="s">
        <v>5</v>
      </c>
      <c r="E96" s="48">
        <v>45</v>
      </c>
      <c r="F96" s="49">
        <v>6</v>
      </c>
      <c r="G96" s="50">
        <f t="shared" si="2"/>
        <v>51</v>
      </c>
      <c r="H96" s="51">
        <v>10</v>
      </c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</row>
    <row r="97" spans="1:22" s="47" customFormat="1" ht="30.75" customHeight="1">
      <c r="A97" s="48">
        <v>93</v>
      </c>
      <c r="B97" s="75" t="s">
        <v>236</v>
      </c>
      <c r="C97" s="210" t="s">
        <v>237</v>
      </c>
      <c r="D97" s="80" t="s">
        <v>5</v>
      </c>
      <c r="E97" s="48">
        <v>13</v>
      </c>
      <c r="F97" s="49">
        <v>0</v>
      </c>
      <c r="G97" s="50">
        <f t="shared" si="2"/>
        <v>13</v>
      </c>
      <c r="H97" s="51">
        <v>11</v>
      </c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</row>
    <row r="98" spans="1:22" s="47" customFormat="1" ht="30.75" customHeight="1">
      <c r="A98" s="48">
        <v>94</v>
      </c>
      <c r="B98" s="75" t="s">
        <v>238</v>
      </c>
      <c r="C98" s="210" t="s">
        <v>239</v>
      </c>
      <c r="D98" s="80" t="s">
        <v>5</v>
      </c>
      <c r="E98" s="48">
        <v>283</v>
      </c>
      <c r="F98" s="49">
        <v>38</v>
      </c>
      <c r="G98" s="50">
        <f t="shared" si="2"/>
        <v>321</v>
      </c>
      <c r="H98" s="51">
        <v>6</v>
      </c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</row>
    <row r="99" spans="1:22" s="47" customFormat="1" ht="30.75" customHeight="1">
      <c r="A99" s="48">
        <v>95</v>
      </c>
      <c r="B99" s="75" t="s">
        <v>240</v>
      </c>
      <c r="C99" s="210" t="s">
        <v>241</v>
      </c>
      <c r="D99" s="80" t="s">
        <v>5</v>
      </c>
      <c r="E99" s="48">
        <v>271</v>
      </c>
      <c r="F99" s="49">
        <v>14</v>
      </c>
      <c r="G99" s="50">
        <f t="shared" si="2"/>
        <v>285</v>
      </c>
      <c r="H99" s="51">
        <v>5</v>
      </c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</row>
    <row r="100" spans="1:22" s="47" customFormat="1" ht="30.75" customHeight="1">
      <c r="A100" s="48">
        <v>96</v>
      </c>
      <c r="B100" s="75" t="s">
        <v>242</v>
      </c>
      <c r="C100" s="210" t="s">
        <v>243</v>
      </c>
      <c r="D100" s="80" t="s">
        <v>5</v>
      </c>
      <c r="E100" s="48">
        <v>71</v>
      </c>
      <c r="F100" s="49">
        <v>96</v>
      </c>
      <c r="G100" s="50">
        <f t="shared" si="2"/>
        <v>167</v>
      </c>
      <c r="H100" s="51">
        <v>7</v>
      </c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</row>
    <row r="101" spans="1:22" s="47" customFormat="1" ht="30.75" customHeight="1">
      <c r="A101" s="48">
        <v>97</v>
      </c>
      <c r="B101" s="75" t="s">
        <v>244</v>
      </c>
      <c r="C101" s="210" t="s">
        <v>245</v>
      </c>
      <c r="D101" s="80" t="s">
        <v>5</v>
      </c>
      <c r="E101" s="48">
        <v>250</v>
      </c>
      <c r="F101" s="49">
        <v>22</v>
      </c>
      <c r="G101" s="50">
        <f t="shared" si="2"/>
        <v>272</v>
      </c>
      <c r="H101" s="51">
        <v>16</v>
      </c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</row>
    <row r="102" spans="1:22" s="47" customFormat="1" ht="30.75" customHeight="1">
      <c r="A102" s="48">
        <v>98</v>
      </c>
      <c r="B102" s="75" t="s">
        <v>246</v>
      </c>
      <c r="C102" s="210" t="s">
        <v>247</v>
      </c>
      <c r="D102" s="80" t="s">
        <v>5</v>
      </c>
      <c r="E102" s="48">
        <v>144</v>
      </c>
      <c r="F102" s="49">
        <v>28</v>
      </c>
      <c r="G102" s="50">
        <f t="shared" si="2"/>
        <v>172</v>
      </c>
      <c r="H102" s="51">
        <v>12</v>
      </c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</row>
    <row r="103" spans="1:22" s="47" customFormat="1" ht="30.75" customHeight="1">
      <c r="A103" s="48">
        <v>99</v>
      </c>
      <c r="B103" s="75" t="s">
        <v>248</v>
      </c>
      <c r="C103" s="210" t="s">
        <v>249</v>
      </c>
      <c r="D103" s="80" t="s">
        <v>5</v>
      </c>
      <c r="E103" s="48">
        <v>121</v>
      </c>
      <c r="F103" s="49">
        <v>8</v>
      </c>
      <c r="G103" s="50">
        <f t="shared" si="2"/>
        <v>129</v>
      </c>
      <c r="H103" s="51">
        <v>3</v>
      </c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</row>
    <row r="104" spans="1:22" s="47" customFormat="1" ht="30.75" customHeight="1">
      <c r="A104" s="48">
        <v>100</v>
      </c>
      <c r="B104" s="75" t="s">
        <v>250</v>
      </c>
      <c r="C104" s="210" t="s">
        <v>251</v>
      </c>
      <c r="D104" s="80" t="s">
        <v>5</v>
      </c>
      <c r="E104" s="48">
        <v>303</v>
      </c>
      <c r="F104" s="49">
        <v>34</v>
      </c>
      <c r="G104" s="50">
        <f t="shared" si="2"/>
        <v>337</v>
      </c>
      <c r="H104" s="51">
        <v>3</v>
      </c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</row>
    <row r="105" spans="1:22" s="47" customFormat="1" ht="30.75" customHeight="1">
      <c r="A105" s="48">
        <v>101</v>
      </c>
      <c r="B105" s="75" t="s">
        <v>252</v>
      </c>
      <c r="C105" s="210" t="s">
        <v>253</v>
      </c>
      <c r="D105" s="80" t="s">
        <v>5</v>
      </c>
      <c r="E105" s="48">
        <v>167</v>
      </c>
      <c r="F105" s="49">
        <v>4</v>
      </c>
      <c r="G105" s="50">
        <f t="shared" si="2"/>
        <v>171</v>
      </c>
      <c r="H105" s="51">
        <v>3</v>
      </c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</row>
    <row r="106" spans="1:22" s="47" customFormat="1" ht="30.75" customHeight="1">
      <c r="A106" s="48">
        <v>102</v>
      </c>
      <c r="B106" s="75" t="s">
        <v>254</v>
      </c>
      <c r="C106" s="210" t="s">
        <v>255</v>
      </c>
      <c r="D106" s="80" t="s">
        <v>5</v>
      </c>
      <c r="E106" s="48">
        <v>0</v>
      </c>
      <c r="F106" s="49">
        <v>161</v>
      </c>
      <c r="G106" s="50">
        <f t="shared" si="2"/>
        <v>161</v>
      </c>
      <c r="H106" s="51">
        <v>0</v>
      </c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</row>
    <row r="107" spans="1:22" s="47" customFormat="1" ht="30.75" customHeight="1">
      <c r="A107" s="48">
        <v>103</v>
      </c>
      <c r="B107" s="75" t="s">
        <v>256</v>
      </c>
      <c r="C107" s="210" t="s">
        <v>257</v>
      </c>
      <c r="D107" s="80" t="s">
        <v>5</v>
      </c>
      <c r="E107" s="48">
        <v>275</v>
      </c>
      <c r="F107" s="49">
        <v>22</v>
      </c>
      <c r="G107" s="50">
        <f t="shared" si="2"/>
        <v>297</v>
      </c>
      <c r="H107" s="51">
        <v>18</v>
      </c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</row>
    <row r="108" spans="1:22" s="47" customFormat="1" ht="30.75" customHeight="1">
      <c r="A108" s="48">
        <v>104</v>
      </c>
      <c r="B108" s="75" t="s">
        <v>258</v>
      </c>
      <c r="C108" s="210" t="s">
        <v>259</v>
      </c>
      <c r="D108" s="80" t="s">
        <v>5</v>
      </c>
      <c r="E108" s="48">
        <v>235</v>
      </c>
      <c r="F108" s="49">
        <v>52</v>
      </c>
      <c r="G108" s="50">
        <f t="shared" si="2"/>
        <v>287</v>
      </c>
      <c r="H108" s="51">
        <v>20</v>
      </c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</row>
    <row r="109" spans="1:22" s="47" customFormat="1" ht="30.75" customHeight="1" thickBot="1">
      <c r="A109" s="48">
        <v>105</v>
      </c>
      <c r="B109" s="76" t="s">
        <v>260</v>
      </c>
      <c r="C109" s="211" t="s">
        <v>261</v>
      </c>
      <c r="D109" s="81" t="s">
        <v>5</v>
      </c>
      <c r="E109" s="63">
        <v>0</v>
      </c>
      <c r="F109" s="64">
        <v>0</v>
      </c>
      <c r="G109" s="65">
        <f t="shared" si="2"/>
        <v>0</v>
      </c>
      <c r="H109" s="51">
        <v>24</v>
      </c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</row>
    <row r="110" spans="1:22" s="47" customFormat="1" ht="30.75" customHeight="1" thickTop="1">
      <c r="A110" s="111">
        <v>106</v>
      </c>
      <c r="B110" s="126" t="s">
        <v>262</v>
      </c>
      <c r="C110" s="212" t="s">
        <v>263</v>
      </c>
      <c r="D110" s="127" t="s">
        <v>48</v>
      </c>
      <c r="E110" s="129">
        <v>67</v>
      </c>
      <c r="F110" s="128">
        <v>0</v>
      </c>
      <c r="G110" s="130">
        <f t="shared" si="2"/>
        <v>67</v>
      </c>
      <c r="H110" s="51">
        <v>16</v>
      </c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</row>
    <row r="111" spans="1:22" s="47" customFormat="1" ht="30.75" customHeight="1">
      <c r="A111" s="48">
        <v>107</v>
      </c>
      <c r="B111" s="75" t="s">
        <v>264</v>
      </c>
      <c r="C111" s="210" t="s">
        <v>265</v>
      </c>
      <c r="D111" s="80" t="s">
        <v>266</v>
      </c>
      <c r="E111" s="48">
        <v>192</v>
      </c>
      <c r="F111" s="49">
        <v>40</v>
      </c>
      <c r="G111" s="50">
        <f t="shared" si="2"/>
        <v>232</v>
      </c>
      <c r="H111" s="51">
        <v>25</v>
      </c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</row>
    <row r="112" spans="1:22" s="47" customFormat="1" ht="30.75" customHeight="1">
      <c r="A112" s="48">
        <v>108</v>
      </c>
      <c r="B112" s="75" t="s">
        <v>267</v>
      </c>
      <c r="C112" s="210" t="s">
        <v>268</v>
      </c>
      <c r="D112" s="80" t="s">
        <v>5</v>
      </c>
      <c r="E112" s="48">
        <v>193</v>
      </c>
      <c r="F112" s="49">
        <v>30</v>
      </c>
      <c r="G112" s="50">
        <f t="shared" si="2"/>
        <v>223</v>
      </c>
      <c r="H112" s="51">
        <v>12</v>
      </c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s="47" customFormat="1" ht="30.75" customHeight="1">
      <c r="A113" s="48">
        <v>109</v>
      </c>
      <c r="B113" s="75" t="s">
        <v>269</v>
      </c>
      <c r="C113" s="210" t="s">
        <v>270</v>
      </c>
      <c r="D113" s="80" t="s">
        <v>5</v>
      </c>
      <c r="E113" s="48">
        <v>33</v>
      </c>
      <c r="F113" s="49">
        <v>0</v>
      </c>
      <c r="G113" s="50">
        <f t="shared" si="2"/>
        <v>33</v>
      </c>
      <c r="H113" s="51">
        <v>3</v>
      </c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</row>
    <row r="114" spans="1:22" s="47" customFormat="1" ht="30.75" customHeight="1">
      <c r="A114" s="48">
        <v>110</v>
      </c>
      <c r="B114" s="75" t="s">
        <v>271</v>
      </c>
      <c r="C114" s="210" t="s">
        <v>272</v>
      </c>
      <c r="D114" s="80" t="s">
        <v>5</v>
      </c>
      <c r="E114" s="48">
        <v>113</v>
      </c>
      <c r="F114" s="49">
        <v>91</v>
      </c>
      <c r="G114" s="50">
        <f t="shared" si="2"/>
        <v>204</v>
      </c>
      <c r="H114" s="51">
        <v>6</v>
      </c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</row>
    <row r="115" spans="1:22" s="47" customFormat="1" ht="30.75" customHeight="1">
      <c r="A115" s="48">
        <v>111</v>
      </c>
      <c r="B115" s="75" t="s">
        <v>273</v>
      </c>
      <c r="C115" s="210" t="s">
        <v>274</v>
      </c>
      <c r="D115" s="80" t="s">
        <v>5</v>
      </c>
      <c r="E115" s="48">
        <v>250</v>
      </c>
      <c r="F115" s="49">
        <v>37</v>
      </c>
      <c r="G115" s="50">
        <f t="shared" si="2"/>
        <v>287</v>
      </c>
      <c r="H115" s="51">
        <v>12</v>
      </c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</row>
    <row r="116" spans="1:22" s="47" customFormat="1" ht="30.75" customHeight="1">
      <c r="A116" s="48">
        <v>112</v>
      </c>
      <c r="B116" s="75" t="s">
        <v>275</v>
      </c>
      <c r="C116" s="210" t="s">
        <v>276</v>
      </c>
      <c r="D116" s="80" t="s">
        <v>5</v>
      </c>
      <c r="E116" s="48">
        <v>20</v>
      </c>
      <c r="F116" s="49">
        <v>0</v>
      </c>
      <c r="G116" s="50">
        <f t="shared" si="2"/>
        <v>20</v>
      </c>
      <c r="H116" s="51">
        <v>17</v>
      </c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</row>
    <row r="117" spans="1:22" s="47" customFormat="1" ht="30.75" customHeight="1">
      <c r="A117" s="48">
        <v>113</v>
      </c>
      <c r="B117" s="75" t="s">
        <v>277</v>
      </c>
      <c r="C117" s="210" t="s">
        <v>278</v>
      </c>
      <c r="D117" s="80" t="s">
        <v>5</v>
      </c>
      <c r="E117" s="48">
        <v>17</v>
      </c>
      <c r="F117" s="49">
        <v>0</v>
      </c>
      <c r="G117" s="50">
        <f t="shared" si="2"/>
        <v>17</v>
      </c>
      <c r="H117" s="51">
        <v>14</v>
      </c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</row>
    <row r="118" spans="1:22" s="47" customFormat="1" ht="30.75" customHeight="1">
      <c r="A118" s="88">
        <v>114</v>
      </c>
      <c r="B118" s="94" t="s">
        <v>279</v>
      </c>
      <c r="C118" s="207" t="s">
        <v>280</v>
      </c>
      <c r="D118" s="95" t="s">
        <v>145</v>
      </c>
      <c r="E118" s="88">
        <v>361</v>
      </c>
      <c r="F118" s="96">
        <v>166</v>
      </c>
      <c r="G118" s="97">
        <f t="shared" si="2"/>
        <v>527</v>
      </c>
      <c r="H118" s="51">
        <v>11</v>
      </c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</row>
    <row r="119" spans="1:22" s="47" customFormat="1" ht="30.75" customHeight="1">
      <c r="A119" s="88">
        <v>115</v>
      </c>
      <c r="B119" s="94" t="s">
        <v>281</v>
      </c>
      <c r="C119" s="207" t="s">
        <v>282</v>
      </c>
      <c r="D119" s="95" t="s">
        <v>145</v>
      </c>
      <c r="E119" s="88">
        <v>0</v>
      </c>
      <c r="F119" s="96">
        <v>103</v>
      </c>
      <c r="G119" s="97">
        <f t="shared" si="2"/>
        <v>103</v>
      </c>
      <c r="H119" s="51">
        <v>0</v>
      </c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</row>
    <row r="120" spans="1:22" s="47" customFormat="1" ht="30.75" customHeight="1">
      <c r="A120" s="88">
        <v>116</v>
      </c>
      <c r="B120" s="94" t="s">
        <v>283</v>
      </c>
      <c r="C120" s="207" t="s">
        <v>284</v>
      </c>
      <c r="D120" s="95" t="s">
        <v>145</v>
      </c>
      <c r="E120" s="88">
        <v>249</v>
      </c>
      <c r="F120" s="96">
        <v>96</v>
      </c>
      <c r="G120" s="97">
        <f t="shared" si="2"/>
        <v>345</v>
      </c>
      <c r="H120" s="51">
        <v>19</v>
      </c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</row>
    <row r="121" spans="1:22" s="47" customFormat="1" ht="30.75" customHeight="1" thickBot="1">
      <c r="A121" s="88">
        <v>117</v>
      </c>
      <c r="B121" s="100" t="s">
        <v>285</v>
      </c>
      <c r="C121" s="208" t="s">
        <v>286</v>
      </c>
      <c r="D121" s="101" t="s">
        <v>145</v>
      </c>
      <c r="E121" s="103">
        <v>0</v>
      </c>
      <c r="F121" s="102">
        <v>150</v>
      </c>
      <c r="G121" s="104">
        <f t="shared" si="2"/>
        <v>150</v>
      </c>
      <c r="H121" s="51">
        <v>0</v>
      </c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</row>
    <row r="122" spans="1:22" s="47" customFormat="1" ht="30.75" customHeight="1" thickTop="1">
      <c r="A122" s="174">
        <v>118</v>
      </c>
      <c r="B122" s="77" t="s">
        <v>287</v>
      </c>
      <c r="C122" s="209" t="s">
        <v>288</v>
      </c>
      <c r="D122" s="177" t="s">
        <v>5</v>
      </c>
      <c r="E122" s="180">
        <v>4093</v>
      </c>
      <c r="F122" s="181">
        <v>528</v>
      </c>
      <c r="G122" s="184">
        <f t="shared" si="2"/>
        <v>4621</v>
      </c>
      <c r="H122" s="159">
        <v>219</v>
      </c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</row>
    <row r="123" spans="1:22" s="47" customFormat="1" ht="30.75" customHeight="1">
      <c r="A123" s="175"/>
      <c r="B123" s="75" t="s">
        <v>289</v>
      </c>
      <c r="C123" s="210" t="s">
        <v>290</v>
      </c>
      <c r="D123" s="178"/>
      <c r="E123" s="175"/>
      <c r="F123" s="182"/>
      <c r="G123" s="185">
        <f t="shared" si="2"/>
        <v>0</v>
      </c>
      <c r="H123" s="16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</row>
    <row r="124" spans="1:22" s="47" customFormat="1" ht="30.75" customHeight="1">
      <c r="A124" s="175"/>
      <c r="B124" s="75" t="s">
        <v>291</v>
      </c>
      <c r="C124" s="210" t="s">
        <v>292</v>
      </c>
      <c r="D124" s="178"/>
      <c r="E124" s="175"/>
      <c r="F124" s="182"/>
      <c r="G124" s="185">
        <f t="shared" si="2"/>
        <v>0</v>
      </c>
      <c r="H124" s="16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</row>
    <row r="125" spans="1:22" s="47" customFormat="1" ht="30.75" customHeight="1">
      <c r="A125" s="176"/>
      <c r="B125" s="75" t="s">
        <v>293</v>
      </c>
      <c r="C125" s="210" t="s">
        <v>294</v>
      </c>
      <c r="D125" s="179"/>
      <c r="E125" s="176"/>
      <c r="F125" s="183"/>
      <c r="G125" s="186">
        <f t="shared" si="2"/>
        <v>0</v>
      </c>
      <c r="H125" s="161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</row>
    <row r="126" spans="1:22" s="47" customFormat="1" ht="30.75" customHeight="1">
      <c r="A126" s="48">
        <v>119</v>
      </c>
      <c r="B126" s="75" t="s">
        <v>295</v>
      </c>
      <c r="C126" s="210" t="s">
        <v>296</v>
      </c>
      <c r="D126" s="80" t="s">
        <v>5</v>
      </c>
      <c r="E126" s="48">
        <v>167</v>
      </c>
      <c r="F126" s="49">
        <v>58</v>
      </c>
      <c r="G126" s="50">
        <f t="shared" si="2"/>
        <v>225</v>
      </c>
      <c r="H126" s="51">
        <v>32</v>
      </c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</row>
    <row r="127" spans="1:22" s="47" customFormat="1" ht="30.75" customHeight="1" thickBot="1">
      <c r="A127" s="63"/>
      <c r="B127" s="76" t="s">
        <v>297</v>
      </c>
      <c r="C127" s="211" t="s">
        <v>298</v>
      </c>
      <c r="D127" s="81" t="s">
        <v>266</v>
      </c>
      <c r="E127" s="63">
        <v>0</v>
      </c>
      <c r="F127" s="64">
        <v>0</v>
      </c>
      <c r="G127" s="65">
        <f t="shared" si="2"/>
        <v>0</v>
      </c>
      <c r="H127" s="51">
        <v>0</v>
      </c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</row>
    <row r="128" spans="1:22" s="47" customFormat="1" ht="30.75" customHeight="1" thickTop="1">
      <c r="A128" s="92">
        <v>120</v>
      </c>
      <c r="B128" s="89" t="s">
        <v>299</v>
      </c>
      <c r="C128" s="206" t="s">
        <v>300</v>
      </c>
      <c r="D128" s="90" t="s">
        <v>145</v>
      </c>
      <c r="E128" s="92">
        <v>2959</v>
      </c>
      <c r="F128" s="91">
        <v>318</v>
      </c>
      <c r="G128" s="93">
        <f t="shared" si="2"/>
        <v>3277</v>
      </c>
      <c r="H128" s="51">
        <v>181</v>
      </c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</row>
    <row r="129" spans="1:22" s="47" customFormat="1" ht="30.75" customHeight="1">
      <c r="A129" s="88">
        <v>121</v>
      </c>
      <c r="B129" s="94" t="s">
        <v>301</v>
      </c>
      <c r="C129" s="207" t="s">
        <v>302</v>
      </c>
      <c r="D129" s="95" t="s">
        <v>145</v>
      </c>
      <c r="E129" s="88">
        <v>176</v>
      </c>
      <c r="F129" s="96">
        <v>24</v>
      </c>
      <c r="G129" s="97">
        <f t="shared" si="2"/>
        <v>200</v>
      </c>
      <c r="H129" s="51">
        <v>27</v>
      </c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</row>
    <row r="130" spans="1:22" s="47" customFormat="1" ht="30.75" customHeight="1">
      <c r="A130" s="88">
        <v>122</v>
      </c>
      <c r="B130" s="94" t="s">
        <v>303</v>
      </c>
      <c r="C130" s="207" t="s">
        <v>304</v>
      </c>
      <c r="D130" s="95" t="s">
        <v>6</v>
      </c>
      <c r="E130" s="88">
        <v>190</v>
      </c>
      <c r="F130" s="96">
        <v>10</v>
      </c>
      <c r="G130" s="97">
        <f t="shared" si="2"/>
        <v>200</v>
      </c>
      <c r="H130" s="51">
        <v>29</v>
      </c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</row>
    <row r="131" spans="1:22" s="47" customFormat="1" ht="30.75" customHeight="1">
      <c r="A131" s="88">
        <v>123</v>
      </c>
      <c r="B131" s="94" t="s">
        <v>305</v>
      </c>
      <c r="C131" s="207" t="s">
        <v>306</v>
      </c>
      <c r="D131" s="95" t="s">
        <v>6</v>
      </c>
      <c r="E131" s="88">
        <v>733</v>
      </c>
      <c r="F131" s="96">
        <v>108</v>
      </c>
      <c r="G131" s="97">
        <f t="shared" si="2"/>
        <v>841</v>
      </c>
      <c r="H131" s="51">
        <v>28</v>
      </c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</row>
    <row r="132" spans="1:22" s="47" customFormat="1" ht="30.75" customHeight="1">
      <c r="A132" s="88">
        <v>124</v>
      </c>
      <c r="B132" s="94" t="s">
        <v>307</v>
      </c>
      <c r="C132" s="207" t="s">
        <v>308</v>
      </c>
      <c r="D132" s="95" t="s">
        <v>6</v>
      </c>
      <c r="E132" s="88">
        <v>1004</v>
      </c>
      <c r="F132" s="96">
        <v>122</v>
      </c>
      <c r="G132" s="97">
        <f t="shared" ref="G132:G154" si="3">E132+F132</f>
        <v>1126</v>
      </c>
      <c r="H132" s="51">
        <v>77</v>
      </c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</row>
    <row r="133" spans="1:22" s="47" customFormat="1" ht="30.75" customHeight="1">
      <c r="A133" s="88">
        <v>125</v>
      </c>
      <c r="B133" s="94" t="s">
        <v>309</v>
      </c>
      <c r="C133" s="207" t="s">
        <v>310</v>
      </c>
      <c r="D133" s="95" t="s">
        <v>6</v>
      </c>
      <c r="E133" s="88">
        <v>0</v>
      </c>
      <c r="F133" s="96">
        <v>60</v>
      </c>
      <c r="G133" s="97">
        <f t="shared" si="3"/>
        <v>60</v>
      </c>
      <c r="H133" s="51">
        <v>3</v>
      </c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</row>
    <row r="134" spans="1:22" s="47" customFormat="1" ht="30.75" customHeight="1">
      <c r="A134" s="88">
        <v>126</v>
      </c>
      <c r="B134" s="94" t="s">
        <v>311</v>
      </c>
      <c r="C134" s="207" t="s">
        <v>312</v>
      </c>
      <c r="D134" s="95" t="s">
        <v>6</v>
      </c>
      <c r="E134" s="88">
        <v>0</v>
      </c>
      <c r="F134" s="96">
        <v>486</v>
      </c>
      <c r="G134" s="97">
        <f t="shared" si="3"/>
        <v>486</v>
      </c>
      <c r="H134" s="51">
        <v>2</v>
      </c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</row>
    <row r="135" spans="1:22" s="47" customFormat="1" ht="30.75" customHeight="1">
      <c r="A135" s="111">
        <v>127</v>
      </c>
      <c r="B135" s="112" t="s">
        <v>313</v>
      </c>
      <c r="C135" s="203" t="s">
        <v>314</v>
      </c>
      <c r="D135" s="113" t="s">
        <v>7</v>
      </c>
      <c r="E135" s="111">
        <v>35</v>
      </c>
      <c r="F135" s="114">
        <v>128</v>
      </c>
      <c r="G135" s="115">
        <f t="shared" si="3"/>
        <v>163</v>
      </c>
      <c r="H135" s="51">
        <v>80</v>
      </c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</row>
    <row r="136" spans="1:22" s="47" customFormat="1" ht="30.75" customHeight="1">
      <c r="A136" s="111">
        <v>128</v>
      </c>
      <c r="B136" s="112" t="s">
        <v>315</v>
      </c>
      <c r="C136" s="203" t="s">
        <v>316</v>
      </c>
      <c r="D136" s="113" t="s">
        <v>7</v>
      </c>
      <c r="E136" s="111">
        <v>155</v>
      </c>
      <c r="F136" s="114">
        <v>120</v>
      </c>
      <c r="G136" s="115">
        <f t="shared" si="3"/>
        <v>275</v>
      </c>
      <c r="H136" s="51">
        <v>13</v>
      </c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</row>
    <row r="137" spans="1:22" s="47" customFormat="1" ht="30.75" customHeight="1">
      <c r="A137" s="111">
        <v>129</v>
      </c>
      <c r="B137" s="112" t="s">
        <v>317</v>
      </c>
      <c r="C137" s="203" t="s">
        <v>318</v>
      </c>
      <c r="D137" s="113" t="s">
        <v>7</v>
      </c>
      <c r="E137" s="111">
        <v>0</v>
      </c>
      <c r="F137" s="114">
        <v>77</v>
      </c>
      <c r="G137" s="115">
        <f t="shared" si="3"/>
        <v>77</v>
      </c>
      <c r="H137" s="51">
        <v>5</v>
      </c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</row>
    <row r="138" spans="1:22" s="47" customFormat="1" ht="30.75" customHeight="1">
      <c r="A138" s="111">
        <v>130</v>
      </c>
      <c r="B138" s="112" t="s">
        <v>319</v>
      </c>
      <c r="C138" s="203" t="s">
        <v>320</v>
      </c>
      <c r="D138" s="113" t="s">
        <v>7</v>
      </c>
      <c r="E138" s="111">
        <v>138</v>
      </c>
      <c r="F138" s="114">
        <v>57</v>
      </c>
      <c r="G138" s="115">
        <f t="shared" si="3"/>
        <v>195</v>
      </c>
      <c r="H138" s="51">
        <v>7</v>
      </c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</row>
    <row r="139" spans="1:22" s="47" customFormat="1" ht="30.75" customHeight="1">
      <c r="A139" s="111">
        <v>131</v>
      </c>
      <c r="B139" s="112" t="s">
        <v>321</v>
      </c>
      <c r="C139" s="203" t="s">
        <v>322</v>
      </c>
      <c r="D139" s="113" t="s">
        <v>7</v>
      </c>
      <c r="E139" s="111">
        <v>348</v>
      </c>
      <c r="F139" s="114">
        <v>30</v>
      </c>
      <c r="G139" s="115">
        <f t="shared" si="3"/>
        <v>378</v>
      </c>
      <c r="H139" s="51">
        <v>10</v>
      </c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</row>
    <row r="140" spans="1:22" s="47" customFormat="1" ht="30.75" customHeight="1">
      <c r="A140" s="119">
        <v>132</v>
      </c>
      <c r="B140" s="112" t="s">
        <v>323</v>
      </c>
      <c r="C140" s="203" t="s">
        <v>324</v>
      </c>
      <c r="D140" s="113" t="s">
        <v>7</v>
      </c>
      <c r="E140" s="111">
        <v>57</v>
      </c>
      <c r="F140" s="114">
        <v>0</v>
      </c>
      <c r="G140" s="115">
        <f t="shared" si="3"/>
        <v>57</v>
      </c>
      <c r="H140" s="51">
        <v>0</v>
      </c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</row>
    <row r="141" spans="1:22" s="47" customFormat="1" ht="30.75" customHeight="1" thickBot="1">
      <c r="A141" s="105"/>
      <c r="B141" s="106" t="s">
        <v>325</v>
      </c>
      <c r="C141" s="213" t="s">
        <v>326</v>
      </c>
      <c r="D141" s="107"/>
      <c r="E141" s="109">
        <v>0</v>
      </c>
      <c r="F141" s="108">
        <v>0</v>
      </c>
      <c r="G141" s="110">
        <f t="shared" si="3"/>
        <v>0</v>
      </c>
      <c r="H141" s="51">
        <v>0</v>
      </c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</row>
    <row r="142" spans="1:22" s="47" customFormat="1" ht="30.75" customHeight="1" thickTop="1">
      <c r="A142" s="131">
        <v>133</v>
      </c>
      <c r="B142" s="132" t="s">
        <v>327</v>
      </c>
      <c r="C142" s="214" t="s">
        <v>328</v>
      </c>
      <c r="D142" s="133" t="s">
        <v>8</v>
      </c>
      <c r="E142" s="131">
        <v>1177</v>
      </c>
      <c r="F142" s="134">
        <v>96</v>
      </c>
      <c r="G142" s="135">
        <f t="shared" si="3"/>
        <v>1273</v>
      </c>
      <c r="H142" s="51">
        <v>70</v>
      </c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</row>
    <row r="143" spans="1:22" s="47" customFormat="1" ht="30.75" customHeight="1">
      <c r="A143" s="136">
        <v>134</v>
      </c>
      <c r="B143" s="137" t="s">
        <v>329</v>
      </c>
      <c r="C143" s="215" t="s">
        <v>330</v>
      </c>
      <c r="D143" s="138" t="s">
        <v>8</v>
      </c>
      <c r="E143" s="136">
        <v>567</v>
      </c>
      <c r="F143" s="139">
        <v>58</v>
      </c>
      <c r="G143" s="140">
        <f t="shared" si="3"/>
        <v>625</v>
      </c>
      <c r="H143" s="51">
        <v>27</v>
      </c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</row>
    <row r="144" spans="1:22" s="47" customFormat="1" ht="30.75" customHeight="1">
      <c r="A144" s="136">
        <v>135</v>
      </c>
      <c r="B144" s="137" t="s">
        <v>331</v>
      </c>
      <c r="C144" s="215" t="s">
        <v>332</v>
      </c>
      <c r="D144" s="138" t="s">
        <v>8</v>
      </c>
      <c r="E144" s="136">
        <v>344</v>
      </c>
      <c r="F144" s="139">
        <v>17</v>
      </c>
      <c r="G144" s="140">
        <f t="shared" si="3"/>
        <v>361</v>
      </c>
      <c r="H144" s="51">
        <v>27</v>
      </c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</row>
    <row r="145" spans="1:22" s="47" customFormat="1" ht="30.75" customHeight="1">
      <c r="A145" s="136">
        <v>136</v>
      </c>
      <c r="B145" s="137" t="s">
        <v>333</v>
      </c>
      <c r="C145" s="215" t="s">
        <v>334</v>
      </c>
      <c r="D145" s="138" t="s">
        <v>8</v>
      </c>
      <c r="E145" s="136">
        <v>124</v>
      </c>
      <c r="F145" s="139">
        <v>16</v>
      </c>
      <c r="G145" s="140">
        <f t="shared" si="3"/>
        <v>140</v>
      </c>
      <c r="H145" s="51">
        <v>5</v>
      </c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</row>
    <row r="146" spans="1:22" s="47" customFormat="1" ht="30.75" customHeight="1">
      <c r="A146" s="136">
        <v>137</v>
      </c>
      <c r="B146" s="137" t="s">
        <v>335</v>
      </c>
      <c r="C146" s="215" t="s">
        <v>336</v>
      </c>
      <c r="D146" s="138" t="s">
        <v>8</v>
      </c>
      <c r="E146" s="136">
        <v>1413</v>
      </c>
      <c r="F146" s="139">
        <v>60</v>
      </c>
      <c r="G146" s="140">
        <f t="shared" si="3"/>
        <v>1473</v>
      </c>
      <c r="H146" s="51">
        <v>51</v>
      </c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</row>
    <row r="147" spans="1:22" s="47" customFormat="1" ht="30.75" customHeight="1">
      <c r="A147" s="136">
        <v>138</v>
      </c>
      <c r="B147" s="137" t="s">
        <v>337</v>
      </c>
      <c r="C147" s="215" t="s">
        <v>338</v>
      </c>
      <c r="D147" s="138" t="s">
        <v>8</v>
      </c>
      <c r="E147" s="136">
        <v>94</v>
      </c>
      <c r="F147" s="139">
        <v>0</v>
      </c>
      <c r="G147" s="140">
        <f t="shared" si="3"/>
        <v>94</v>
      </c>
      <c r="H147" s="51">
        <v>2</v>
      </c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</row>
    <row r="148" spans="1:22" s="47" customFormat="1" ht="30.75" customHeight="1">
      <c r="A148" s="136">
        <v>139</v>
      </c>
      <c r="B148" s="137" t="s">
        <v>339</v>
      </c>
      <c r="C148" s="215" t="s">
        <v>340</v>
      </c>
      <c r="D148" s="138" t="s">
        <v>8</v>
      </c>
      <c r="E148" s="136">
        <v>109</v>
      </c>
      <c r="F148" s="139">
        <v>0</v>
      </c>
      <c r="G148" s="140">
        <f t="shared" si="3"/>
        <v>109</v>
      </c>
      <c r="H148" s="51">
        <v>3</v>
      </c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</row>
    <row r="149" spans="1:22" s="47" customFormat="1" ht="30.75" customHeight="1">
      <c r="A149" s="136">
        <v>140</v>
      </c>
      <c r="B149" s="137" t="s">
        <v>341</v>
      </c>
      <c r="C149" s="215" t="s">
        <v>342</v>
      </c>
      <c r="D149" s="138" t="s">
        <v>8</v>
      </c>
      <c r="E149" s="136">
        <v>220</v>
      </c>
      <c r="F149" s="139">
        <v>0</v>
      </c>
      <c r="G149" s="140">
        <f t="shared" si="3"/>
        <v>220</v>
      </c>
      <c r="H149" s="51">
        <v>20</v>
      </c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</row>
    <row r="150" spans="1:22" s="47" customFormat="1" ht="30.75" customHeight="1">
      <c r="A150" s="136">
        <v>141</v>
      </c>
      <c r="B150" s="137" t="s">
        <v>343</v>
      </c>
      <c r="C150" s="215" t="s">
        <v>344</v>
      </c>
      <c r="D150" s="138" t="s">
        <v>8</v>
      </c>
      <c r="E150" s="136">
        <v>187</v>
      </c>
      <c r="F150" s="139">
        <v>153</v>
      </c>
      <c r="G150" s="140">
        <f t="shared" si="3"/>
        <v>340</v>
      </c>
      <c r="H150" s="51">
        <v>23</v>
      </c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</row>
    <row r="151" spans="1:22" s="47" customFormat="1" ht="30.75" customHeight="1" thickBot="1">
      <c r="A151" s="141">
        <v>142</v>
      </c>
      <c r="B151" s="142" t="s">
        <v>345</v>
      </c>
      <c r="C151" s="216" t="s">
        <v>346</v>
      </c>
      <c r="D151" s="143" t="s">
        <v>8</v>
      </c>
      <c r="E151" s="141">
        <v>180</v>
      </c>
      <c r="F151" s="144">
        <v>21</v>
      </c>
      <c r="G151" s="145">
        <f t="shared" si="3"/>
        <v>201</v>
      </c>
      <c r="H151" s="51">
        <v>4</v>
      </c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</row>
    <row r="152" spans="1:22" s="47" customFormat="1" ht="30.75" customHeight="1" thickTop="1">
      <c r="A152" s="129">
        <v>143</v>
      </c>
      <c r="B152" s="126" t="s">
        <v>347</v>
      </c>
      <c r="C152" s="212" t="s">
        <v>348</v>
      </c>
      <c r="D152" s="127" t="s">
        <v>48</v>
      </c>
      <c r="E152" s="129">
        <v>506</v>
      </c>
      <c r="F152" s="128">
        <v>65</v>
      </c>
      <c r="G152" s="130">
        <f t="shared" si="3"/>
        <v>571</v>
      </c>
      <c r="H152" s="51">
        <v>34</v>
      </c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</row>
    <row r="153" spans="1:22" s="47" customFormat="1" ht="30.75" customHeight="1">
      <c r="A153" s="111">
        <v>144</v>
      </c>
      <c r="B153" s="112" t="s">
        <v>349</v>
      </c>
      <c r="C153" s="203" t="s">
        <v>350</v>
      </c>
      <c r="D153" s="113" t="s">
        <v>48</v>
      </c>
      <c r="E153" s="111">
        <v>756</v>
      </c>
      <c r="F153" s="114">
        <v>62</v>
      </c>
      <c r="G153" s="115">
        <f t="shared" si="3"/>
        <v>818</v>
      </c>
      <c r="H153" s="51">
        <v>22</v>
      </c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</row>
    <row r="154" spans="1:22" s="47" customFormat="1" ht="30.75" customHeight="1">
      <c r="A154" s="88">
        <v>145</v>
      </c>
      <c r="B154" s="94" t="s">
        <v>351</v>
      </c>
      <c r="C154" s="207" t="s">
        <v>352</v>
      </c>
      <c r="D154" s="95" t="s">
        <v>6</v>
      </c>
      <c r="E154" s="88">
        <v>683</v>
      </c>
      <c r="F154" s="96">
        <v>14</v>
      </c>
      <c r="G154" s="97">
        <f t="shared" si="3"/>
        <v>697</v>
      </c>
      <c r="H154" s="51">
        <v>13</v>
      </c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</row>
    <row r="155" spans="1:22" s="47" customFormat="1">
      <c r="A155" s="69"/>
      <c r="B155" s="78"/>
      <c r="C155" s="72"/>
      <c r="D155" s="83"/>
      <c r="E155" s="69"/>
      <c r="F155" s="69"/>
      <c r="G155" s="7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</row>
    <row r="156" spans="1:22" s="47" customFormat="1">
      <c r="A156" s="69"/>
      <c r="B156" s="78"/>
      <c r="C156" s="72"/>
      <c r="D156" s="83"/>
      <c r="E156" s="69"/>
      <c r="F156" s="69"/>
      <c r="G156" s="7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</row>
  </sheetData>
  <autoFilter ref="D1:D156" xr:uid="{DDC0C3F0-368B-4AEA-AA7F-8159C70375CE}"/>
  <mergeCells count="15">
    <mergeCell ref="F122:F125"/>
    <mergeCell ref="G122:G125"/>
    <mergeCell ref="A122:A125"/>
    <mergeCell ref="D122:D125"/>
    <mergeCell ref="E122:E125"/>
    <mergeCell ref="O6:R6"/>
    <mergeCell ref="H122:H125"/>
    <mergeCell ref="O9:R9"/>
    <mergeCell ref="J17:K17"/>
    <mergeCell ref="J2:Q2"/>
    <mergeCell ref="N3:R3"/>
    <mergeCell ref="O7:R7"/>
    <mergeCell ref="O8:P8"/>
    <mergeCell ref="Q8:R8"/>
    <mergeCell ref="J18:K18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47725-FBCF-401C-B997-AAF1FAA9265C}">
  <dimension ref="A1:N37"/>
  <sheetViews>
    <sheetView showGridLines="0" zoomScale="80" zoomScaleNormal="80" workbookViewId="0"/>
  </sheetViews>
  <sheetFormatPr defaultRowHeight="18.75"/>
  <cols>
    <col min="1" max="1" width="5.5" style="20" customWidth="1"/>
    <col min="2" max="2" width="26.25" style="20" customWidth="1"/>
    <col min="3" max="3" width="5.875" style="20" customWidth="1"/>
    <col min="4" max="4" width="26.25" style="20" customWidth="1"/>
    <col min="5" max="5" width="5.875" style="20" customWidth="1"/>
    <col min="6" max="6" width="23" style="20" customWidth="1"/>
    <col min="7" max="10" width="14.625" style="20" customWidth="1"/>
    <col min="11" max="16384" width="9" style="20"/>
  </cols>
  <sheetData>
    <row r="1" spans="1:1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34.5" customHeight="1">
      <c r="A2" s="1"/>
      <c r="B2" s="196" t="s">
        <v>1</v>
      </c>
      <c r="C2" s="196"/>
      <c r="D2" s="196"/>
      <c r="E2" s="196"/>
      <c r="F2" s="196"/>
      <c r="G2" s="196"/>
      <c r="H2" s="196"/>
      <c r="I2" s="196"/>
      <c r="J2" s="1"/>
      <c r="K2" s="1"/>
      <c r="L2" s="1"/>
      <c r="M2" s="1"/>
      <c r="N2" s="1"/>
    </row>
    <row r="3" spans="1:14" ht="24.95" customHeight="1">
      <c r="A3" s="1"/>
      <c r="B3" s="1"/>
      <c r="C3" s="1"/>
      <c r="D3" s="1"/>
      <c r="E3" s="1"/>
      <c r="F3" s="198" t="s">
        <v>2</v>
      </c>
      <c r="G3" s="198"/>
      <c r="H3" s="198"/>
      <c r="I3" s="198"/>
      <c r="J3" s="198"/>
      <c r="K3" s="1"/>
      <c r="L3" s="1"/>
      <c r="M3" s="1"/>
      <c r="N3" s="1"/>
    </row>
    <row r="4" spans="1:14" ht="24.95" customHeight="1">
      <c r="A4" s="1"/>
      <c r="B4" s="21" t="s">
        <v>3</v>
      </c>
      <c r="C4" s="1"/>
      <c r="D4" s="22" t="s">
        <v>4</v>
      </c>
      <c r="E4" s="1"/>
      <c r="F4" s="6"/>
      <c r="G4" s="7" t="s">
        <v>5</v>
      </c>
      <c r="H4" s="8" t="s">
        <v>6</v>
      </c>
      <c r="I4" s="9" t="s">
        <v>7</v>
      </c>
      <c r="J4" s="10" t="s">
        <v>8</v>
      </c>
      <c r="K4" s="1"/>
      <c r="L4" s="1"/>
      <c r="M4" s="1"/>
      <c r="N4" s="1"/>
    </row>
    <row r="5" spans="1:14" ht="24.95" customHeight="1">
      <c r="A5" s="1"/>
      <c r="B5" s="30">
        <v>10602</v>
      </c>
      <c r="C5" s="1"/>
      <c r="D5" s="31">
        <v>15250</v>
      </c>
      <c r="E5" s="1"/>
      <c r="F5" s="11" t="s">
        <v>9</v>
      </c>
      <c r="G5" s="12" t="s">
        <v>10</v>
      </c>
      <c r="H5" s="12" t="s">
        <v>11</v>
      </c>
      <c r="I5" s="12" t="s">
        <v>32</v>
      </c>
      <c r="J5" s="12" t="s">
        <v>33</v>
      </c>
      <c r="K5" s="2"/>
      <c r="L5" s="1"/>
      <c r="M5" s="1"/>
      <c r="N5" s="1"/>
    </row>
    <row r="6" spans="1:14" ht="24.95" customHeight="1">
      <c r="A6" s="1"/>
      <c r="B6" s="23" t="s">
        <v>28</v>
      </c>
      <c r="C6" s="1"/>
      <c r="D6" s="24" t="s">
        <v>29</v>
      </c>
      <c r="E6" s="1"/>
      <c r="F6" s="11" t="s">
        <v>12</v>
      </c>
      <c r="G6" s="197" t="s">
        <v>34</v>
      </c>
      <c r="H6" s="197"/>
      <c r="I6" s="197"/>
      <c r="J6" s="197"/>
      <c r="K6" s="2"/>
      <c r="L6" s="19"/>
      <c r="M6" s="19"/>
      <c r="N6" s="19"/>
    </row>
    <row r="7" spans="1:14" ht="24.95" customHeight="1">
      <c r="A7" s="1"/>
      <c r="B7" s="3" t="s">
        <v>13</v>
      </c>
      <c r="C7" s="1"/>
      <c r="D7" s="3" t="s">
        <v>14</v>
      </c>
      <c r="E7" s="1"/>
      <c r="F7" s="15" t="s">
        <v>0</v>
      </c>
      <c r="G7" s="199" t="s">
        <v>36</v>
      </c>
      <c r="H7" s="200"/>
      <c r="I7" s="201" t="s">
        <v>37</v>
      </c>
      <c r="J7" s="202"/>
      <c r="M7" s="19"/>
      <c r="N7" s="19"/>
    </row>
    <row r="8" spans="1:14" ht="24.95" customHeight="1">
      <c r="A8" s="1"/>
      <c r="B8" s="29">
        <f>+B5*6</f>
        <v>63612</v>
      </c>
      <c r="C8" s="4" t="s">
        <v>16</v>
      </c>
      <c r="D8" s="29">
        <f>+D5*8</f>
        <v>122000</v>
      </c>
      <c r="E8" s="4" t="s">
        <v>16</v>
      </c>
      <c r="F8" s="11" t="s">
        <v>15</v>
      </c>
      <c r="G8" s="197" t="s">
        <v>35</v>
      </c>
      <c r="H8" s="197"/>
      <c r="I8" s="197"/>
      <c r="J8" s="197"/>
      <c r="K8" s="2"/>
      <c r="L8" s="19"/>
      <c r="M8" s="1"/>
      <c r="N8" s="1"/>
    </row>
    <row r="9" spans="1:14" ht="24.95" customHeight="1">
      <c r="A9" s="1"/>
      <c r="B9" s="1"/>
      <c r="C9" s="1"/>
      <c r="D9" s="1"/>
      <c r="E9" s="1"/>
      <c r="F9" s="13" t="s">
        <v>17</v>
      </c>
      <c r="G9" s="189" t="s">
        <v>18</v>
      </c>
      <c r="H9" s="190"/>
      <c r="I9" s="190"/>
      <c r="J9" s="191"/>
      <c r="K9" s="1"/>
      <c r="L9" s="1"/>
      <c r="M9" s="1"/>
      <c r="N9" s="1"/>
    </row>
    <row r="10" spans="1:14" ht="24.95" customHeight="1">
      <c r="A10" s="1"/>
      <c r="B10" s="25" t="s">
        <v>20</v>
      </c>
      <c r="C10" s="1"/>
      <c r="D10" s="26" t="s">
        <v>21</v>
      </c>
      <c r="E10" s="1"/>
      <c r="F10" s="193" t="s">
        <v>19</v>
      </c>
      <c r="G10" s="193"/>
      <c r="H10" s="193"/>
      <c r="I10" s="193"/>
      <c r="J10" s="193"/>
      <c r="K10" s="1"/>
      <c r="L10" s="1"/>
      <c r="M10" s="1"/>
      <c r="N10" s="1"/>
    </row>
    <row r="11" spans="1:14" ht="24.95" customHeight="1">
      <c r="A11" s="1"/>
      <c r="B11" s="32">
        <v>5909</v>
      </c>
      <c r="C11" s="1"/>
      <c r="D11" s="33">
        <v>4836</v>
      </c>
      <c r="E11" s="1"/>
      <c r="F11" s="194" t="s">
        <v>22</v>
      </c>
      <c r="G11" s="16"/>
      <c r="H11" s="17"/>
      <c r="I11" s="17"/>
      <c r="J11" s="18"/>
      <c r="K11" s="5" t="s">
        <v>23</v>
      </c>
      <c r="L11" s="1"/>
      <c r="M11" s="1"/>
      <c r="N11" s="1"/>
    </row>
    <row r="12" spans="1:14" ht="24.95" customHeight="1">
      <c r="A12" s="1"/>
      <c r="B12" s="27" t="s">
        <v>30</v>
      </c>
      <c r="C12" s="1"/>
      <c r="D12" s="28" t="s">
        <v>31</v>
      </c>
      <c r="E12" s="1"/>
      <c r="F12" s="195"/>
      <c r="G12" s="16"/>
      <c r="H12" s="17"/>
      <c r="I12" s="17"/>
      <c r="J12" s="18"/>
      <c r="K12" s="1"/>
      <c r="L12" s="1"/>
      <c r="M12" s="1"/>
      <c r="N12" s="1"/>
    </row>
    <row r="13" spans="1:14" ht="24.95" customHeight="1">
      <c r="A13" s="1"/>
      <c r="B13" s="3" t="s">
        <v>25</v>
      </c>
      <c r="C13" s="1"/>
      <c r="D13" s="3" t="s">
        <v>26</v>
      </c>
      <c r="E13" s="1"/>
      <c r="F13" s="11" t="s">
        <v>24</v>
      </c>
      <c r="G13" s="16"/>
      <c r="H13" s="17"/>
      <c r="I13" s="17"/>
      <c r="J13" s="18"/>
      <c r="K13" s="1"/>
      <c r="L13" s="1"/>
      <c r="M13" s="1"/>
      <c r="N13" s="1"/>
    </row>
    <row r="14" spans="1:14" ht="24.95" customHeight="1">
      <c r="A14" s="1"/>
      <c r="B14" s="29">
        <f>+B11*10</f>
        <v>59090</v>
      </c>
      <c r="C14" s="4" t="s">
        <v>16</v>
      </c>
      <c r="D14" s="29">
        <f>+D11*25</f>
        <v>120900</v>
      </c>
      <c r="E14" s="4" t="s">
        <v>16</v>
      </c>
      <c r="F14" s="14" t="s">
        <v>27</v>
      </c>
      <c r="G14" s="16"/>
      <c r="H14" s="17"/>
      <c r="I14" s="17"/>
      <c r="J14" s="18"/>
      <c r="K14" s="1"/>
      <c r="L14" s="1"/>
      <c r="M14" s="1"/>
      <c r="N14" s="1"/>
    </row>
    <row r="15" spans="1:14" ht="24.95" customHeight="1">
      <c r="A15" s="1"/>
      <c r="B15" s="1"/>
      <c r="C15" s="1"/>
      <c r="D15" s="1"/>
      <c r="E15" s="1"/>
      <c r="M15" s="1"/>
      <c r="N15" s="1"/>
    </row>
    <row r="16" spans="1:14" ht="24.95" customHeight="1">
      <c r="A16" s="1"/>
      <c r="B16" s="19"/>
      <c r="C16" s="1"/>
      <c r="D16" s="1"/>
      <c r="E16" s="1"/>
      <c r="M16" s="1"/>
      <c r="N16" s="1"/>
    </row>
    <row r="17" spans="1:14" ht="24.95" customHeight="1">
      <c r="A17" s="1"/>
      <c r="B17" s="192" t="s">
        <v>38</v>
      </c>
      <c r="C17" s="192"/>
      <c r="D17" s="1"/>
      <c r="E17" s="1"/>
      <c r="M17" s="1"/>
      <c r="N17" s="1"/>
    </row>
    <row r="18" spans="1:14" ht="24.95" customHeight="1">
      <c r="A18" s="1"/>
      <c r="B18" s="187">
        <f>+B8+D8+B14+D14</f>
        <v>365602</v>
      </c>
      <c r="C18" s="188"/>
      <c r="D18" s="4" t="s">
        <v>39</v>
      </c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1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1:1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1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1:1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1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</sheetData>
  <mergeCells count="11">
    <mergeCell ref="B2:I2"/>
    <mergeCell ref="G6:J6"/>
    <mergeCell ref="G8:J8"/>
    <mergeCell ref="F3:J3"/>
    <mergeCell ref="G7:H7"/>
    <mergeCell ref="I7:J7"/>
    <mergeCell ref="B18:C18"/>
    <mergeCell ref="G9:J9"/>
    <mergeCell ref="B17:C17"/>
    <mergeCell ref="F10:J10"/>
    <mergeCell ref="F11:F12"/>
  </mergeCells>
  <phoneticPr fontId="1"/>
  <pageMargins left="0.11811023622047245" right="0" top="0.35433070866141736" bottom="0" header="0.31496062992125984" footer="0.31496062992125984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部数表</vt:lpstr>
      <vt:lpstr>単価表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hama</cp:lastModifiedBy>
  <cp:lastPrinted>2025-04-08T07:45:34Z</cp:lastPrinted>
  <dcterms:created xsi:type="dcterms:W3CDTF">2015-06-05T18:19:34Z</dcterms:created>
  <dcterms:modified xsi:type="dcterms:W3CDTF">2025-09-07T08:27:23Z</dcterms:modified>
</cp:coreProperties>
</file>