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1_{5C8654AC-36D9-433B-82A9-E36051402C28}" xr6:coauthVersionLast="47" xr6:coauthVersionMax="47" xr10:uidLastSave="{00000000-0000-0000-0000-000000000000}"/>
  <bookViews>
    <workbookView xWindow="-120" yWindow="-120" windowWidth="29040" windowHeight="15840" xr2:uid="{86F03A1A-F737-430B-8524-A5C99CA50B46}"/>
  </bookViews>
  <sheets>
    <sheet name="小野市部数表" sheetId="6" r:id="rId1"/>
    <sheet name="単価表" sheetId="5" r:id="rId2"/>
  </sheets>
  <calcPr calcId="191029"/>
</workbook>
</file>

<file path=xl/calcChain.xml><?xml version="1.0" encoding="utf-8"?>
<calcChain xmlns="http://schemas.openxmlformats.org/spreadsheetml/2006/main">
  <c r="H2" i="6" l="1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F2" i="6"/>
  <c r="E2" i="6"/>
  <c r="J14" i="6"/>
  <c r="L14" i="6"/>
  <c r="L8" i="6"/>
  <c r="J18" i="6" s="1"/>
  <c r="J8" i="6"/>
  <c r="D8" i="5"/>
  <c r="D14" i="5"/>
  <c r="B14" i="5"/>
  <c r="B8" i="5"/>
  <c r="B18" i="5"/>
  <c r="G2" i="6" l="1"/>
</calcChain>
</file>

<file path=xl/sharedStrings.xml><?xml version="1.0" encoding="utf-8"?>
<sst xmlns="http://schemas.openxmlformats.org/spreadsheetml/2006/main" count="335" uniqueCount="208">
  <si>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</si>
  <si>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</si>
  <si>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A</t>
    <phoneticPr fontId="1"/>
  </si>
  <si>
    <t>B</t>
    <phoneticPr fontId="1"/>
  </si>
  <si>
    <t>A4サイズ以下</t>
    <rPh sb="5" eb="7">
      <t>イカ</t>
    </rPh>
    <phoneticPr fontId="1"/>
  </si>
  <si>
    <t>※配布期間は14営業日</t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</si>
  <si>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</si>
  <si>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</si>
  <si>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B4/A3</t>
    <phoneticPr fontId="1"/>
  </si>
  <si>
    <t>円</t>
    <rPh sb="0" eb="1">
      <t>エン</t>
    </rPh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</si>
  <si>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</si>
  <si>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</si>
  <si>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■その他のオプション■</t>
    <rPh sb="3" eb="4">
      <t>タ</t>
    </rPh>
    <phoneticPr fontId="1"/>
  </si>
  <si>
    <t>チラシ印刷</t>
    <rPh sb="3" eb="5">
      <t>インサツ</t>
    </rPh>
    <phoneticPr fontId="1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</si>
  <si>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1"/>
  </si>
  <si>
    <t>チラシデザイン</t>
    <phoneticPr fontId="1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</si>
  <si>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</si>
  <si>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</si>
  <si>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C</t>
    <phoneticPr fontId="1"/>
  </si>
  <si>
    <t>D</t>
    <phoneticPr fontId="1"/>
  </si>
  <si>
    <t>上記価格に＋2円</t>
    <rPh sb="0" eb="2">
      <t>ジョウキ</t>
    </rPh>
    <rPh sb="2" eb="4">
      <t>カカク</t>
    </rPh>
    <rPh sb="7" eb="8">
      <t>エン</t>
    </rPh>
    <phoneticPr fontId="1"/>
  </si>
  <si>
    <t>一戸建てのみ配布</t>
    <rPh sb="0" eb="1">
      <t>イチ</t>
    </rPh>
    <rPh sb="1" eb="3">
      <t>コダ</t>
    </rPh>
    <rPh sb="6" eb="8">
      <t>ハイフ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</si>
  <si>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</si>
  <si>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</si>
  <si>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</si>
  <si>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区全域配布料↓</t>
    <rPh sb="0" eb="1">
      <t>ク</t>
    </rPh>
    <rPh sb="1" eb="3">
      <t>ゼンイキ</t>
    </rPh>
    <rPh sb="3" eb="5">
      <t>ハイフ</t>
    </rPh>
    <rPh sb="5" eb="6">
      <t>リョウ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</si>
  <si>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</si>
  <si>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A地区価格：6円/1枚(税別)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</si>
  <si>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D地区価格：50円/1枚(税別)</t>
    <phoneticPr fontId="1"/>
  </si>
  <si>
    <t>C地区価格：15円/1枚(税別)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</si>
  <si>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■小野市　 料金設定(価格はすべて税別)■</t>
    <rPh sb="1" eb="3">
      <t>オノ</t>
    </rPh>
    <rPh sb="3" eb="4">
      <t>シ</t>
    </rPh>
    <rPh sb="6" eb="8">
      <t>リョウキン</t>
    </rPh>
    <rPh sb="8" eb="10">
      <t>セッテイ</t>
    </rPh>
    <rPh sb="11" eb="13">
      <t>カカク</t>
    </rPh>
    <rPh sb="17" eb="19">
      <t>ゼイベツ</t>
    </rPh>
    <phoneticPr fontId="1"/>
  </si>
  <si>
    <t>6円/1枚</t>
    <rPh sb="1" eb="2">
      <t>エン</t>
    </rPh>
    <rPh sb="4" eb="5">
      <t>マイ</t>
    </rPh>
    <phoneticPr fontId="1"/>
  </si>
  <si>
    <t>15円/1枚</t>
    <rPh sb="2" eb="3">
      <t>エン</t>
    </rPh>
    <rPh sb="5" eb="6">
      <t>マイ</t>
    </rPh>
    <phoneticPr fontId="1"/>
  </si>
  <si>
    <t>50円/1枚</t>
    <rPh sb="2" eb="3">
      <t>エン</t>
    </rPh>
    <rPh sb="5" eb="6">
      <t>マイ</t>
    </rPh>
    <phoneticPr fontId="1"/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</si>
  <si>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</si>
  <si>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8円/1枚</t>
    <rPh sb="1" eb="2">
      <t>エン</t>
    </rPh>
    <rPh sb="4" eb="5">
      <t>マイ</t>
    </rPh>
    <phoneticPr fontId="1"/>
  </si>
  <si>
    <t>※当社が折り加工をする場合は + １円</t>
    <rPh sb="1" eb="3">
      <t>トウシャ</t>
    </rPh>
    <rPh sb="4" eb="5">
      <t>オ</t>
    </rPh>
    <rPh sb="6" eb="8">
      <t>カコウ</t>
    </rPh>
    <rPh sb="11" eb="13">
      <t>バアイ</t>
    </rPh>
    <rPh sb="18" eb="19">
      <t>エン</t>
    </rPh>
    <phoneticPr fontId="1"/>
  </si>
  <si>
    <t>規定価格に＋1 円</t>
    <rPh sb="0" eb="2">
      <t>キテイ</t>
    </rPh>
    <rPh sb="2" eb="4">
      <t>カカク</t>
    </rPh>
    <rPh sb="8" eb="9">
      <t>エン</t>
    </rPh>
    <phoneticPr fontId="1"/>
  </si>
  <si>
    <t>A4以下：4円～/1枚</t>
    <rPh sb="2" eb="4">
      <t>イカ</t>
    </rPh>
    <rPh sb="6" eb="7">
      <t>エン</t>
    </rPh>
    <rPh sb="10" eb="11">
      <t>マイ</t>
    </rPh>
    <phoneticPr fontId="1"/>
  </si>
  <si>
    <t>B4以上：6円～/1枚</t>
    <rPh sb="2" eb="4">
      <t>イジョウ</t>
    </rPh>
    <rPh sb="6" eb="7">
      <t>エン</t>
    </rPh>
    <rPh sb="10" eb="11">
      <t>マイ</t>
    </rPh>
    <phoneticPr fontId="1"/>
  </si>
  <si>
    <t>1原稿10,000円～</t>
    <rPh sb="1" eb="3">
      <t>ゲンコウ</t>
    </rPh>
    <rPh sb="9" eb="10">
      <t>エン</t>
    </rPh>
    <phoneticPr fontId="1"/>
  </si>
  <si>
    <t>区番号</t>
    <rPh sb="1" eb="3">
      <t>バンゴウ</t>
    </rPh>
    <phoneticPr fontId="1"/>
  </si>
  <si>
    <t>町名</t>
  </si>
  <si>
    <t>ﾖﾐｶﾞﾅ</t>
    <phoneticPr fontId="1"/>
  </si>
  <si>
    <t>配布ランク</t>
    <rPh sb="0" eb="2">
      <t>ハイフ</t>
    </rPh>
    <phoneticPr fontId="1"/>
  </si>
  <si>
    <t>事業所数
(左記に含みません)</t>
    <rPh sb="0" eb="3">
      <t>ジギョウショ</t>
    </rPh>
    <rPh sb="3" eb="4">
      <t>スウ</t>
    </rPh>
    <rPh sb="6" eb="8">
      <t>サキ</t>
    </rPh>
    <rPh sb="9" eb="10">
      <t>フク</t>
    </rPh>
    <phoneticPr fontId="1"/>
  </si>
  <si>
    <t>小野市全域合計</t>
    <rPh sb="0" eb="2">
      <t>オノ</t>
    </rPh>
    <rPh sb="2" eb="3">
      <t>シ</t>
    </rPh>
    <rPh sb="3" eb="5">
      <t>ゼンイキ</t>
    </rPh>
    <rPh sb="5" eb="7">
      <t>ゴウケイ</t>
    </rPh>
    <phoneticPr fontId="1"/>
  </si>
  <si>
    <t>上本町</t>
    <rPh sb="0" eb="3">
      <t>ウエホンマチ</t>
    </rPh>
    <phoneticPr fontId="1"/>
  </si>
  <si>
    <t>カミホンマチ</t>
    <phoneticPr fontId="1"/>
  </si>
  <si>
    <t>本町</t>
    <rPh sb="0" eb="2">
      <t>ホンマチ</t>
    </rPh>
    <phoneticPr fontId="1"/>
  </si>
  <si>
    <t>ホンマチ</t>
  </si>
  <si>
    <t>本町一丁目</t>
    <rPh sb="0" eb="5">
      <t>ホンマチイチチョウメ</t>
    </rPh>
    <phoneticPr fontId="1"/>
  </si>
  <si>
    <t>ホンマチイチチョウメ</t>
  </si>
  <si>
    <t>西本町</t>
    <rPh sb="0" eb="3">
      <t>ニシホンチョウ</t>
    </rPh>
    <phoneticPr fontId="1"/>
  </si>
  <si>
    <t>ニシホンマチ</t>
    <phoneticPr fontId="1"/>
  </si>
  <si>
    <t>東本町</t>
    <rPh sb="0" eb="3">
      <t>ヒガシホンチョウ</t>
    </rPh>
    <phoneticPr fontId="1"/>
  </si>
  <si>
    <t>ヒガシホンマチ</t>
    <phoneticPr fontId="1"/>
  </si>
  <si>
    <t>丸山町</t>
    <rPh sb="0" eb="3">
      <t>マルヤママチ</t>
    </rPh>
    <phoneticPr fontId="1"/>
  </si>
  <si>
    <t>マルヤマチョウ</t>
    <phoneticPr fontId="1"/>
  </si>
  <si>
    <t>神明町</t>
    <rPh sb="0" eb="3">
      <t>シンメイマチ</t>
    </rPh>
    <phoneticPr fontId="1"/>
  </si>
  <si>
    <t>シンメイチョウ</t>
    <phoneticPr fontId="1"/>
  </si>
  <si>
    <t>垂井町</t>
    <rPh sb="0" eb="3">
      <t>タルイチョウ</t>
    </rPh>
    <phoneticPr fontId="1"/>
  </si>
  <si>
    <t>タルイチョウ</t>
  </si>
  <si>
    <t>中町</t>
    <rPh sb="0" eb="2">
      <t>ナカチョウ</t>
    </rPh>
    <phoneticPr fontId="1"/>
  </si>
  <si>
    <t>ナカチョウ</t>
  </si>
  <si>
    <t>天神町</t>
    <rPh sb="0" eb="3">
      <t>テンジンチョウ</t>
    </rPh>
    <phoneticPr fontId="1"/>
  </si>
  <si>
    <t>テンジンチョウ</t>
  </si>
  <si>
    <t>日吉町</t>
    <rPh sb="0" eb="3">
      <t>ヒヨシチョウ</t>
    </rPh>
    <phoneticPr fontId="1"/>
  </si>
  <si>
    <t>ヒヨシチョウ</t>
  </si>
  <si>
    <t>長尾町</t>
    <rPh sb="0" eb="3">
      <t>ナガオチョウ</t>
    </rPh>
    <phoneticPr fontId="1"/>
  </si>
  <si>
    <t>ナガオチョウ</t>
  </si>
  <si>
    <t>栄町</t>
    <rPh sb="0" eb="2">
      <t>サカエマチ</t>
    </rPh>
    <phoneticPr fontId="1"/>
  </si>
  <si>
    <t>サカエチョウ</t>
    <phoneticPr fontId="1"/>
  </si>
  <si>
    <t>浄谷町</t>
    <rPh sb="0" eb="3">
      <t>キヨタニチョウ</t>
    </rPh>
    <phoneticPr fontId="1"/>
  </si>
  <si>
    <t>キヨタニチョウ</t>
  </si>
  <si>
    <t>黒川町</t>
    <rPh sb="0" eb="3">
      <t>クロカワチョウ</t>
    </rPh>
    <phoneticPr fontId="1"/>
  </si>
  <si>
    <t>クロカワチョウ</t>
  </si>
  <si>
    <t>葉多町</t>
    <rPh sb="0" eb="3">
      <t>ハタチョウ</t>
    </rPh>
    <phoneticPr fontId="1"/>
  </si>
  <si>
    <t>ハタチョウ</t>
  </si>
  <si>
    <t>久茂町</t>
    <rPh sb="0" eb="3">
      <t>クモチョウ</t>
    </rPh>
    <phoneticPr fontId="1"/>
  </si>
  <si>
    <t>クモチョウ</t>
  </si>
  <si>
    <t>下大部町</t>
    <rPh sb="0" eb="4">
      <t>シモオオベチョウ</t>
    </rPh>
    <phoneticPr fontId="1"/>
  </si>
  <si>
    <t>シモオオベチョウ</t>
  </si>
  <si>
    <t>片山町</t>
    <rPh sb="0" eb="3">
      <t>カタヤマチョウ</t>
    </rPh>
    <phoneticPr fontId="1"/>
  </si>
  <si>
    <t>カタヤマチョウ</t>
  </si>
  <si>
    <t>大開町</t>
    <rPh sb="0" eb="3">
      <t>ダイカイチョウ</t>
    </rPh>
    <phoneticPr fontId="1"/>
  </si>
  <si>
    <t>ダイカイチョウ</t>
  </si>
  <si>
    <t>上新町</t>
    <rPh sb="0" eb="3">
      <t>ウエシンマチ</t>
    </rPh>
    <phoneticPr fontId="1"/>
  </si>
  <si>
    <t>カミシンマチ</t>
    <phoneticPr fontId="1"/>
  </si>
  <si>
    <t>田園町</t>
    <rPh sb="0" eb="3">
      <t>デンエンチョウ</t>
    </rPh>
    <phoneticPr fontId="1"/>
  </si>
  <si>
    <t>デンエンチョウ</t>
  </si>
  <si>
    <t>北丘町</t>
    <rPh sb="0" eb="3">
      <t>キタオカチョウ</t>
    </rPh>
    <phoneticPr fontId="1"/>
  </si>
  <si>
    <t>キタオカチョウ</t>
  </si>
  <si>
    <t>小野ニュータウン</t>
    <rPh sb="0" eb="8">
      <t>オノニュータウン</t>
    </rPh>
    <phoneticPr fontId="1"/>
  </si>
  <si>
    <t>オノニュータウン</t>
  </si>
  <si>
    <t>天神東が丘</t>
    <rPh sb="0" eb="5">
      <t>テンジンヒガシガオカ</t>
    </rPh>
    <phoneticPr fontId="1"/>
  </si>
  <si>
    <t>テンジンヒガシガオカ</t>
  </si>
  <si>
    <t>ビレッジハウス片山</t>
    <rPh sb="0" eb="9">
      <t>ビレッジハウスカタヤマ</t>
    </rPh>
    <phoneticPr fontId="1"/>
  </si>
  <si>
    <t>ビレッジハウスカタヤマ</t>
  </si>
  <si>
    <t>神明住宅</t>
    <rPh sb="0" eb="4">
      <t>シンメイジュウタク</t>
    </rPh>
    <phoneticPr fontId="1"/>
  </si>
  <si>
    <t>シンメイジュウタク</t>
  </si>
  <si>
    <t>復井町</t>
    <rPh sb="0" eb="3">
      <t>フクイチョウ</t>
    </rPh>
    <phoneticPr fontId="1"/>
  </si>
  <si>
    <t>フクイチョウ</t>
  </si>
  <si>
    <t>西山町</t>
    <rPh sb="0" eb="3">
      <t>ニシヤマチョウ</t>
    </rPh>
    <phoneticPr fontId="1"/>
  </si>
  <si>
    <t>ニシヤマチョウ</t>
  </si>
  <si>
    <t>青野ヶ原町</t>
    <rPh sb="0" eb="5">
      <t>アオノガハラマチ</t>
    </rPh>
    <phoneticPr fontId="1"/>
  </si>
  <si>
    <t>アオノガハラチョウ</t>
    <phoneticPr fontId="1"/>
  </si>
  <si>
    <t>河合中町</t>
    <rPh sb="0" eb="4">
      <t>カワイナカチョウ</t>
    </rPh>
    <phoneticPr fontId="1"/>
  </si>
  <si>
    <t>カワイナカチョウ</t>
  </si>
  <si>
    <t>河合西町</t>
    <rPh sb="0" eb="4">
      <t>カワイニシチョウ</t>
    </rPh>
    <phoneticPr fontId="1"/>
  </si>
  <si>
    <t>カワイニシチョウ</t>
  </si>
  <si>
    <t>新部町</t>
    <rPh sb="0" eb="3">
      <t>シンベチョウ</t>
    </rPh>
    <phoneticPr fontId="1"/>
  </si>
  <si>
    <t>シンベチョウ</t>
  </si>
  <si>
    <t>南青野</t>
    <rPh sb="0" eb="3">
      <t>ミナミアオノ</t>
    </rPh>
    <phoneticPr fontId="1"/>
  </si>
  <si>
    <t>ミナミアオノ</t>
  </si>
  <si>
    <t>旭町</t>
    <rPh sb="0" eb="2">
      <t>アサヒチョウ</t>
    </rPh>
    <phoneticPr fontId="1"/>
  </si>
  <si>
    <t>アサヒチョウ</t>
  </si>
  <si>
    <t>昭和町</t>
    <rPh sb="0" eb="3">
      <t>ショウワマチ</t>
    </rPh>
    <phoneticPr fontId="1"/>
  </si>
  <si>
    <t>ショウワチョウ</t>
    <phoneticPr fontId="1"/>
  </si>
  <si>
    <t>三和町</t>
    <rPh sb="0" eb="3">
      <t>サンワマチ</t>
    </rPh>
    <phoneticPr fontId="1"/>
  </si>
  <si>
    <t>ミワチョウ</t>
    <phoneticPr fontId="1"/>
  </si>
  <si>
    <t>粟生町</t>
    <rPh sb="0" eb="3">
      <t>アオマチ</t>
    </rPh>
    <phoneticPr fontId="1"/>
  </si>
  <si>
    <t>アオチョウ</t>
    <phoneticPr fontId="1"/>
  </si>
  <si>
    <t>桜台</t>
    <rPh sb="0" eb="2">
      <t>サクラダイ</t>
    </rPh>
    <phoneticPr fontId="1"/>
  </si>
  <si>
    <t>サクラダイ</t>
  </si>
  <si>
    <t>黍田町</t>
    <rPh sb="0" eb="3">
      <t>キビタチョウ</t>
    </rPh>
    <phoneticPr fontId="1"/>
  </si>
  <si>
    <t>キビタチョウ</t>
  </si>
  <si>
    <t>下来住町</t>
    <rPh sb="0" eb="4">
      <t>シモキシチョウ</t>
    </rPh>
    <phoneticPr fontId="1"/>
  </si>
  <si>
    <t>シモキシチョウ</t>
  </si>
  <si>
    <t>来住町</t>
    <rPh sb="0" eb="3">
      <t>キシチョウ</t>
    </rPh>
    <phoneticPr fontId="1"/>
  </si>
  <si>
    <t>キシチョウ</t>
  </si>
  <si>
    <t>阿形町</t>
    <rPh sb="0" eb="3">
      <t>アガタチョウ</t>
    </rPh>
    <phoneticPr fontId="1"/>
  </si>
  <si>
    <t>アガタチョウ</t>
  </si>
  <si>
    <t>西脇町</t>
    <rPh sb="0" eb="3">
      <t>ニシワキチョウ</t>
    </rPh>
    <phoneticPr fontId="1"/>
  </si>
  <si>
    <t>ニシワキチョウ</t>
  </si>
  <si>
    <t>福甸町</t>
    <rPh sb="0" eb="3">
      <t>フクデンチョウ</t>
    </rPh>
    <phoneticPr fontId="1"/>
  </si>
  <si>
    <t>フクデンチョウ</t>
  </si>
  <si>
    <t>市場町</t>
    <rPh sb="0" eb="3">
      <t>イチバマチ</t>
    </rPh>
    <phoneticPr fontId="1"/>
  </si>
  <si>
    <t>イチバチョウ</t>
    <phoneticPr fontId="1"/>
  </si>
  <si>
    <t>樫山町</t>
    <rPh sb="0" eb="3">
      <t>カシヤママチ</t>
    </rPh>
    <phoneticPr fontId="1"/>
  </si>
  <si>
    <t>カシヤマチョウ</t>
    <phoneticPr fontId="1"/>
  </si>
  <si>
    <t>榊町</t>
    <rPh sb="0" eb="2">
      <t>サカキマチ</t>
    </rPh>
    <phoneticPr fontId="1"/>
  </si>
  <si>
    <t>サガキチョウ</t>
    <phoneticPr fontId="1"/>
  </si>
  <si>
    <t>大島町</t>
    <rPh sb="0" eb="3">
      <t>オオシママチ</t>
    </rPh>
    <phoneticPr fontId="1"/>
  </si>
  <si>
    <t>オオシマチョウ</t>
    <phoneticPr fontId="1"/>
  </si>
  <si>
    <t>山田町</t>
    <rPh sb="0" eb="3">
      <t>ヤマダチョウ</t>
    </rPh>
    <phoneticPr fontId="1"/>
  </si>
  <si>
    <t>ヤマダチョウ</t>
  </si>
  <si>
    <t>池尻町</t>
    <rPh sb="0" eb="3">
      <t>イケジリチョウ</t>
    </rPh>
    <phoneticPr fontId="1"/>
  </si>
  <si>
    <t>イケジリチョウ</t>
  </si>
  <si>
    <t>二葉町</t>
    <rPh sb="0" eb="3">
      <t>フタバチョウ</t>
    </rPh>
    <phoneticPr fontId="1"/>
  </si>
  <si>
    <t>フタバチョウ</t>
  </si>
  <si>
    <t>育ケ丘町</t>
    <rPh sb="0" eb="4">
      <t>イクケオカマチ</t>
    </rPh>
    <phoneticPr fontId="1"/>
  </si>
  <si>
    <t>イクガオカチョウ</t>
    <phoneticPr fontId="1"/>
  </si>
  <si>
    <t>匠台</t>
    <rPh sb="0" eb="2">
      <t>タクミタイ</t>
    </rPh>
    <phoneticPr fontId="1"/>
  </si>
  <si>
    <t>タクミダイ</t>
    <phoneticPr fontId="1"/>
  </si>
  <si>
    <t>高田町</t>
    <rPh sb="0" eb="3">
      <t>コウダチョウ</t>
    </rPh>
    <phoneticPr fontId="1"/>
  </si>
  <si>
    <t>タカタチョウ</t>
    <phoneticPr fontId="1"/>
  </si>
  <si>
    <t>喜多町</t>
    <rPh sb="0" eb="3">
      <t>キタチョウ</t>
    </rPh>
    <phoneticPr fontId="1"/>
  </si>
  <si>
    <t>キタチョウ</t>
  </si>
  <si>
    <t>鹿野町</t>
    <rPh sb="0" eb="3">
      <t>シカノチョウ</t>
    </rPh>
    <phoneticPr fontId="1"/>
  </si>
  <si>
    <t>カノチョウ</t>
    <phoneticPr fontId="1"/>
  </si>
  <si>
    <t>敷地町</t>
    <rPh sb="0" eb="3">
      <t>シキチチョウ</t>
    </rPh>
    <phoneticPr fontId="1"/>
  </si>
  <si>
    <t>シキジチョウ</t>
    <phoneticPr fontId="1"/>
  </si>
  <si>
    <t>住永町</t>
    <rPh sb="0" eb="3">
      <t>スミナガチョウ</t>
    </rPh>
    <phoneticPr fontId="1"/>
  </si>
  <si>
    <t>スミナガチョウ</t>
  </si>
  <si>
    <t>王子町</t>
    <rPh sb="0" eb="3">
      <t>オウジチョウ</t>
    </rPh>
    <phoneticPr fontId="1"/>
  </si>
  <si>
    <t>オウジチョウ</t>
  </si>
  <si>
    <t>中島町</t>
    <rPh sb="0" eb="3">
      <t>ナカジマチョウ</t>
    </rPh>
    <phoneticPr fontId="1"/>
  </si>
  <si>
    <t>ナカジマチョウ</t>
  </si>
  <si>
    <t>広渡町</t>
    <rPh sb="0" eb="3">
      <t>コウドチョウ</t>
    </rPh>
    <phoneticPr fontId="1"/>
  </si>
  <si>
    <t>コウドチョウ</t>
  </si>
  <si>
    <t>古川町</t>
    <rPh sb="0" eb="3">
      <t>フルカワチョウ</t>
    </rPh>
    <phoneticPr fontId="1"/>
  </si>
  <si>
    <t>フルカワチョウ</t>
  </si>
  <si>
    <t>中谷町</t>
    <rPh sb="0" eb="3">
      <t>ナカタニチョウ</t>
    </rPh>
    <phoneticPr fontId="1"/>
  </si>
  <si>
    <t>ナカタニチョウ</t>
  </si>
  <si>
    <t>脇本町</t>
    <rPh sb="0" eb="3">
      <t>ワキホンマチ</t>
    </rPh>
    <phoneticPr fontId="1"/>
  </si>
  <si>
    <t>ワキモトチョウ</t>
    <phoneticPr fontId="1"/>
  </si>
  <si>
    <t>万勝寺町</t>
    <rPh sb="0" eb="4">
      <t>マンショウジチョウ</t>
    </rPh>
    <phoneticPr fontId="1"/>
  </si>
  <si>
    <t>マンショウジチョウ</t>
  </si>
  <si>
    <t>池田町</t>
    <rPh sb="0" eb="3">
      <t>イケダチョウ</t>
    </rPh>
    <phoneticPr fontId="1"/>
  </si>
  <si>
    <t>イケダチョウ</t>
  </si>
  <si>
    <t>曽根町</t>
    <rPh sb="0" eb="3">
      <t>ソネチョウ</t>
    </rPh>
    <phoneticPr fontId="1"/>
  </si>
  <si>
    <t>ソネチョウ</t>
  </si>
  <si>
    <t>小田上町</t>
    <rPh sb="0" eb="4">
      <t>オダウエチョウ</t>
    </rPh>
    <phoneticPr fontId="1"/>
  </si>
  <si>
    <t>オダカミチョウ</t>
    <phoneticPr fontId="1"/>
  </si>
  <si>
    <t>小田下町</t>
    <rPh sb="0" eb="4">
      <t>オダシタマチ</t>
    </rPh>
    <phoneticPr fontId="1"/>
  </si>
  <si>
    <t>オダシモチョウ</t>
    <phoneticPr fontId="1"/>
  </si>
  <si>
    <t>船木町</t>
    <rPh sb="0" eb="3">
      <t>フナギチョウ</t>
    </rPh>
    <phoneticPr fontId="1"/>
  </si>
  <si>
    <t>フナキチョウ</t>
    <phoneticPr fontId="1"/>
  </si>
  <si>
    <t>福住町</t>
    <rPh sb="0" eb="3">
      <t>フクズミチョウ</t>
    </rPh>
    <phoneticPr fontId="1"/>
  </si>
  <si>
    <t>フクズミチョウ</t>
  </si>
  <si>
    <t>中番町</t>
    <rPh sb="0" eb="3">
      <t>ナカバンチョウ</t>
    </rPh>
    <phoneticPr fontId="1"/>
  </si>
  <si>
    <t>ナカバンチョウ</t>
  </si>
  <si>
    <t>菅田町</t>
    <rPh sb="0" eb="3">
      <t>スガタチョウ</t>
    </rPh>
    <phoneticPr fontId="1"/>
  </si>
  <si>
    <t>スガタチョウ</t>
  </si>
  <si>
    <t>住吉町</t>
    <rPh sb="0" eb="3">
      <t>スミヨシチョウ</t>
    </rPh>
    <phoneticPr fontId="1"/>
  </si>
  <si>
    <t>スミヨシチョウ</t>
  </si>
  <si>
    <t>久保木町</t>
    <rPh sb="0" eb="4">
      <t>クボキチョウ</t>
    </rPh>
    <phoneticPr fontId="1"/>
  </si>
  <si>
    <t>クボキチョウ</t>
  </si>
  <si>
    <t>高山町</t>
    <rPh sb="0" eb="3">
      <t>コウヤマチョウ</t>
    </rPh>
    <phoneticPr fontId="1"/>
  </si>
  <si>
    <t>タカヤマチョウ</t>
    <phoneticPr fontId="1"/>
  </si>
  <si>
    <t>うぐいす台</t>
    <phoneticPr fontId="1"/>
  </si>
  <si>
    <t>ウグイスダイ</t>
    <phoneticPr fontId="1"/>
  </si>
  <si>
    <t>規定価格に＋2円</t>
    <rPh sb="0" eb="2">
      <t>キテイ</t>
    </rPh>
    <rPh sb="2" eb="4">
      <t>カカク</t>
    </rPh>
    <rPh sb="7" eb="8">
      <t>エン</t>
    </rPh>
    <phoneticPr fontId="1"/>
  </si>
  <si>
    <t>※折り加工済の場合は上記価格＋1円</t>
    <rPh sb="1" eb="2">
      <t>オ</t>
    </rPh>
    <rPh sb="3" eb="5">
      <t>カコウ</t>
    </rPh>
    <rPh sb="5" eb="6">
      <t>スミ</t>
    </rPh>
    <rPh sb="7" eb="9">
      <t>バアイ</t>
    </rPh>
    <rPh sb="10" eb="14">
      <t>ジョウキカカク</t>
    </rPh>
    <rPh sb="16" eb="17">
      <t>エン</t>
    </rPh>
    <phoneticPr fontId="1"/>
  </si>
  <si>
    <t>一戸建数(a)</t>
    <rPh sb="0" eb="3">
      <t>イッコダ</t>
    </rPh>
    <rPh sb="3" eb="4">
      <t>スウ</t>
    </rPh>
    <phoneticPr fontId="1"/>
  </si>
  <si>
    <t>集合住宅数
(b)</t>
    <rPh sb="0" eb="2">
      <t>シュウゴウ</t>
    </rPh>
    <rPh sb="2" eb="4">
      <t>ジュウタク</t>
    </rPh>
    <rPh sb="4" eb="5">
      <t>スウ</t>
    </rPh>
    <phoneticPr fontId="1"/>
  </si>
  <si>
    <t>配布可能
世帯数 a+b</t>
    <rPh sb="0" eb="2">
      <t>ハイフ</t>
    </rPh>
    <rPh sb="2" eb="4">
      <t>カノウ</t>
    </rPh>
    <rPh sb="5" eb="7">
      <t>セタイ</t>
    </rPh>
    <rPh sb="7" eb="8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</si>
</sst>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#,##0_);[Red]\(#,##0\)"/>
    <numFmt numFmtId="177" formatCode="0_);[Red]\(0\)"/>
  </numFmts>
  <fonts count="25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b/>
      <sz val="15.75"/>
      <name val="MS UI Gothic"/>
      <family val="3"/>
      <charset val="128"/>
    </font>
    <font>
      <sz val="14"/>
      <name val="MS UI Gothic"/>
      <family val="3"/>
      <charset val="128"/>
    </font>
    <font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4"/>
      <name val="HGSｺﾞｼｯｸE"/>
      <family val="3"/>
      <charset val="128"/>
    </font>
    <font>
      <sz val="15.75"/>
      <name val="HGSｺﾞｼｯｸE"/>
      <family val="3"/>
      <charset val="128"/>
    </font>
    <font>
      <b/>
      <sz val="12"/>
      <name val="MS UI Gothic"/>
      <family val="3"/>
      <charset val="128"/>
    </font>
    <font>
      <sz val="12"/>
      <name val="HGSｺﾞｼｯｸE"/>
      <family val="3"/>
      <charset val="128"/>
    </font>
    <font>
      <sz val="11"/>
      <name val="HGSｺﾞｼｯｸE"/>
      <family val="3"/>
      <charset val="128"/>
    </font>
    <font>
      <sz val="12"/>
      <name val="HGｺﾞｼｯｸE"/>
      <family val="3"/>
      <charset val="128"/>
    </font>
    <font>
      <sz val="15.75"/>
      <name val="HGS明朝E"/>
      <family val="1"/>
      <charset val="128"/>
    </font>
    <font>
      <b/>
      <sz val="20"/>
      <name val="MS UI Gothic"/>
      <family val="3"/>
      <charset val="128"/>
    </font>
    <font>
      <sz val="18"/>
      <name val="MS UI Gothic"/>
      <family val="3"/>
      <charset val="128"/>
    </font>
    <font>
      <b/>
      <sz val="22"/>
      <name val="MS UI Gothic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2"/>
      <color theme="0"/>
      <name val="HGSｺﾞｼｯｸE"/>
      <family val="3"/>
      <charset val="128"/>
    </font>
    <font>
      <sz val="15.75"/>
      <color theme="1"/>
      <name val="MS UI Gothic"/>
      <family val="3"/>
      <charset val="128"/>
    </font>
    <font>
      <sz val="11"/>
      <color theme="0"/>
      <name val="HGSｺﾞｼｯｸE"/>
      <family val="3"/>
      <charset val="128"/>
    </font>
    <font>
      <sz val="15.75"/>
      <color theme="0"/>
      <name val="HGSｺﾞｼｯｸE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>
      <alignment vertical="top"/>
    </xf>
    <xf numFmtId="38" fontId="17" fillId="0" borderId="0" applyFont="0" applyFill="0" applyBorder="0" applyAlignment="0" applyProtection="0">
      <alignment vertical="center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176" fontId="0" fillId="2" borderId="0" xfId="0" applyNumberFormat="1" applyFill="1">
      <alignment vertical="top"/>
    </xf>
    <xf numFmtId="176" fontId="3" fillId="2" borderId="0" xfId="0" applyNumberFormat="1" applyFont="1" applyFill="1" applyAlignment="1">
      <alignment horizontal="center" vertical="top"/>
    </xf>
    <xf numFmtId="176" fontId="6" fillId="2" borderId="0" xfId="0" applyNumberFormat="1" applyFont="1" applyFill="1" applyAlignment="1">
      <alignment horizontal="center" vertical="top"/>
    </xf>
    <xf numFmtId="176" fontId="6" fillId="3" borderId="1" xfId="0" applyNumberFormat="1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176" fontId="9" fillId="3" borderId="3" xfId="0" applyNumberFormat="1" applyFont="1" applyFill="1" applyBorder="1" applyAlignment="1">
      <alignment horizontal="center" vertical="top"/>
    </xf>
    <xf numFmtId="0" fontId="18" fillId="6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2" fillId="2" borderId="0" xfId="0" applyFont="1" applyFill="1">
      <alignment vertical="top"/>
    </xf>
    <xf numFmtId="176" fontId="19" fillId="2" borderId="0" xfId="0" applyNumberFormat="1" applyFont="1" applyFill="1" applyAlignment="1">
      <alignment horizontal="right" vertical="center" wrapText="1"/>
    </xf>
    <xf numFmtId="176" fontId="19" fillId="2" borderId="0" xfId="0" applyNumberFormat="1" applyFont="1" applyFill="1" applyAlignment="1">
      <alignment vertical="center" wrapText="1"/>
    </xf>
    <xf numFmtId="41" fontId="20" fillId="2" borderId="0" xfId="0" applyNumberFormat="1" applyFont="1" applyFill="1" applyAlignment="1">
      <alignment horizontal="right" vertical="center" wrapText="1"/>
    </xf>
    <xf numFmtId="177" fontId="19" fillId="2" borderId="0" xfId="0" applyNumberFormat="1" applyFont="1" applyFill="1" applyAlignment="1">
      <alignment vertical="center" wrapText="1"/>
    </xf>
    <xf numFmtId="0" fontId="21" fillId="6" borderId="2" xfId="0" applyFont="1" applyFill="1" applyBorder="1" applyAlignment="1">
      <alignment horizontal="center" vertical="center"/>
    </xf>
    <xf numFmtId="176" fontId="22" fillId="2" borderId="0" xfId="0" applyNumberFormat="1" applyFont="1" applyFill="1" applyAlignment="1">
      <alignment vertical="center" wrapText="1"/>
    </xf>
    <xf numFmtId="0" fontId="2" fillId="2" borderId="0" xfId="0" applyFont="1" applyFill="1" applyAlignment="1">
      <alignment horizontal="left" vertical="top"/>
    </xf>
    <xf numFmtId="176" fontId="20" fillId="2" borderId="0" xfId="0" applyNumberFormat="1" applyFont="1" applyFill="1" applyAlignment="1">
      <alignment horizontal="right" vertical="center" wrapText="1"/>
    </xf>
    <xf numFmtId="0" fontId="23" fillId="6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>
      <alignment vertical="top"/>
    </xf>
    <xf numFmtId="0" fontId="24" fillId="6" borderId="3" xfId="0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 wrapText="1"/>
    </xf>
    <xf numFmtId="38" fontId="0" fillId="2" borderId="0" xfId="0" applyNumberFormat="1" applyFill="1">
      <alignment vertical="top"/>
    </xf>
    <xf numFmtId="0" fontId="0" fillId="2" borderId="0" xfId="0" applyFill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176" fontId="6" fillId="4" borderId="5" xfId="0" applyNumberFormat="1" applyFont="1" applyFill="1" applyBorder="1" applyAlignment="1">
      <alignment horizontal="center" vertical="top"/>
    </xf>
    <xf numFmtId="176" fontId="6" fillId="3" borderId="5" xfId="0" applyNumberFormat="1" applyFont="1" applyFill="1" applyBorder="1" applyAlignment="1">
      <alignment horizontal="center" vertical="top"/>
    </xf>
    <xf numFmtId="0" fontId="8" fillId="7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176" fontId="6" fillId="4" borderId="1" xfId="0" applyNumberFormat="1" applyFont="1" applyFill="1" applyBorder="1" applyAlignment="1">
      <alignment horizontal="center" vertical="top"/>
    </xf>
    <xf numFmtId="176" fontId="9" fillId="4" borderId="3" xfId="0" applyNumberFormat="1" applyFont="1" applyFill="1" applyBorder="1" applyAlignment="1">
      <alignment horizontal="center" vertical="top"/>
    </xf>
    <xf numFmtId="176" fontId="3" fillId="7" borderId="5" xfId="0" applyNumberFormat="1" applyFont="1" applyFill="1" applyBorder="1" applyAlignment="1">
      <alignment horizontal="center" vertical="top"/>
    </xf>
    <xf numFmtId="176" fontId="3" fillId="8" borderId="5" xfId="0" applyNumberFormat="1" applyFont="1" applyFill="1" applyBorder="1" applyAlignment="1">
      <alignment horizontal="center" vertical="top"/>
    </xf>
    <xf numFmtId="0" fontId="11" fillId="2" borderId="0" xfId="0" applyFont="1" applyFill="1" applyAlignment="1">
      <alignment horizontal="left" vertical="center"/>
    </xf>
    <xf numFmtId="176" fontId="6" fillId="7" borderId="1" xfId="0" applyNumberFormat="1" applyFont="1" applyFill="1" applyBorder="1" applyAlignment="1">
      <alignment horizontal="center" vertical="top"/>
    </xf>
    <xf numFmtId="176" fontId="6" fillId="8" borderId="1" xfId="0" applyNumberFormat="1" applyFont="1" applyFill="1" applyBorder="1" applyAlignment="1">
      <alignment horizontal="center" vertical="top"/>
    </xf>
    <xf numFmtId="176" fontId="9" fillId="7" borderId="3" xfId="0" applyNumberFormat="1" applyFont="1" applyFill="1" applyBorder="1" applyAlignment="1">
      <alignment horizontal="center" vertical="top"/>
    </xf>
    <xf numFmtId="176" fontId="9" fillId="8" borderId="3" xfId="0" applyNumberFormat="1" applyFont="1" applyFill="1" applyBorder="1" applyAlignment="1">
      <alignment horizontal="center" vertical="top"/>
    </xf>
    <xf numFmtId="38" fontId="0" fillId="2" borderId="0" xfId="0" applyNumberFormat="1" applyFill="1" applyAlignment="1">
      <alignment horizontal="center" vertical="top"/>
    </xf>
    <xf numFmtId="0" fontId="2" fillId="2" borderId="0" xfId="0" applyFont="1" applyFill="1" applyAlignment="1">
      <alignment horizontal="center" vertical="center"/>
    </xf>
    <xf numFmtId="0" fontId="12" fillId="2" borderId="0" xfId="0" applyFont="1" applyFill="1">
      <alignment vertical="top"/>
    </xf>
    <xf numFmtId="0" fontId="13" fillId="2" borderId="0" xfId="0" applyFont="1" applyFill="1">
      <alignment vertical="top"/>
    </xf>
    <xf numFmtId="0" fontId="4" fillId="0" borderId="0" xfId="0" applyFont="1" applyAlignment="1">
      <alignment horizontal="left" vertical="center"/>
    </xf>
    <xf numFmtId="176" fontId="0" fillId="9" borderId="2" xfId="0" applyNumberFormat="1" applyFill="1" applyBorder="1" applyAlignment="1">
      <alignment horizontal="center" vertical="center" wrapText="1"/>
    </xf>
    <xf numFmtId="176" fontId="0" fillId="9" borderId="6" xfId="0" applyNumberFormat="1" applyFill="1" applyBorder="1" applyAlignment="1">
      <alignment horizontal="center" vertical="center" wrapText="1"/>
    </xf>
    <xf numFmtId="176" fontId="4" fillId="9" borderId="6" xfId="0" applyNumberFormat="1" applyFont="1" applyFill="1" applyBorder="1" applyAlignment="1">
      <alignment horizontal="center" vertical="center" wrapText="1"/>
    </xf>
    <xf numFmtId="176" fontId="4" fillId="9" borderId="2" xfId="0" applyNumberFormat="1" applyFont="1" applyFill="1" applyBorder="1" applyAlignment="1">
      <alignment horizontal="center" vertical="center" wrapText="1"/>
    </xf>
    <xf numFmtId="38" fontId="4" fillId="9" borderId="2" xfId="1" applyFont="1" applyFill="1" applyBorder="1" applyAlignment="1">
      <alignment horizontal="center" vertical="center" wrapText="1"/>
    </xf>
    <xf numFmtId="176" fontId="4" fillId="9" borderId="8" xfId="0" applyNumberFormat="1" applyFont="1" applyFill="1" applyBorder="1" applyAlignment="1">
      <alignment horizontal="center" vertical="center" wrapText="1"/>
    </xf>
    <xf numFmtId="38" fontId="14" fillId="9" borderId="9" xfId="1" applyFont="1" applyFill="1" applyBorder="1" applyAlignment="1">
      <alignment horizontal="center" vertical="center" wrapText="1"/>
    </xf>
    <xf numFmtId="176" fontId="2" fillId="0" borderId="10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4" fillId="0" borderId="6" xfId="0" applyFont="1" applyBorder="1" applyAlignment="1">
      <alignment horizontal="left" vertical="center"/>
    </xf>
    <xf numFmtId="38" fontId="15" fillId="0" borderId="8" xfId="1" applyFont="1" applyBorder="1" applyAlignment="1">
      <alignment horizontal="center" vertical="center" wrapText="1"/>
    </xf>
    <xf numFmtId="38" fontId="15" fillId="0" borderId="2" xfId="1" applyFont="1" applyBorder="1" applyAlignment="1">
      <alignment horizontal="center" vertical="center" wrapText="1"/>
    </xf>
    <xf numFmtId="38" fontId="16" fillId="10" borderId="11" xfId="1" applyFont="1" applyFill="1" applyBorder="1" applyAlignment="1">
      <alignment horizontal="center" vertical="center" wrapText="1"/>
    </xf>
    <xf numFmtId="38" fontId="15" fillId="0" borderId="10" xfId="1" applyFont="1" applyFill="1" applyBorder="1" applyAlignment="1">
      <alignment horizontal="center" vertical="center" wrapText="1"/>
    </xf>
    <xf numFmtId="38" fontId="5" fillId="2" borderId="10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38" fontId="0" fillId="0" borderId="0" xfId="1" applyFont="1" applyAlignment="1">
      <alignment horizontal="center" vertical="center"/>
    </xf>
    <xf numFmtId="38" fontId="3" fillId="0" borderId="0" xfId="1" applyFont="1" applyAlignment="1">
      <alignment vertical="center"/>
    </xf>
    <xf numFmtId="38" fontId="5" fillId="0" borderId="0" xfId="1" applyFont="1" applyFill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38" fontId="5" fillId="4" borderId="2" xfId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38" fontId="3" fillId="4" borderId="11" xfId="1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2" xfId="0" applyFill="1" applyBorder="1" applyAlignment="1">
      <alignment vertical="center"/>
    </xf>
    <xf numFmtId="0" fontId="4" fillId="11" borderId="6" xfId="0" applyFont="1" applyFill="1" applyBorder="1" applyAlignment="1">
      <alignment horizontal="left" vertical="center"/>
    </xf>
    <xf numFmtId="38" fontId="5" fillId="11" borderId="2" xfId="1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38" fontId="3" fillId="11" borderId="11" xfId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12" borderId="2" xfId="0" applyFill="1" applyBorder="1" applyAlignment="1">
      <alignment vertical="center"/>
    </xf>
    <xf numFmtId="0" fontId="4" fillId="12" borderId="6" xfId="0" applyFont="1" applyFill="1" applyBorder="1" applyAlignment="1">
      <alignment horizontal="left" vertical="center"/>
    </xf>
    <xf numFmtId="38" fontId="5" fillId="12" borderId="2" xfId="1" applyFont="1" applyFill="1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38" fontId="3" fillId="12" borderId="11" xfId="1" applyFont="1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3" xfId="0" applyFill="1" applyBorder="1" applyAlignment="1">
      <alignment vertical="center"/>
    </xf>
    <xf numFmtId="0" fontId="4" fillId="12" borderId="12" xfId="0" applyFont="1" applyFill="1" applyBorder="1" applyAlignment="1">
      <alignment horizontal="left" vertical="center"/>
    </xf>
    <xf numFmtId="0" fontId="0" fillId="12" borderId="3" xfId="0" applyFill="1" applyBorder="1" applyAlignment="1">
      <alignment horizontal="center" vertical="center"/>
    </xf>
    <xf numFmtId="38" fontId="5" fillId="12" borderId="3" xfId="1" applyFont="1" applyFill="1" applyBorder="1" applyAlignment="1">
      <alignment horizontal="center" vertical="center"/>
    </xf>
    <xf numFmtId="0" fontId="0" fillId="12" borderId="13" xfId="0" applyFill="1" applyBorder="1" applyAlignment="1">
      <alignment horizontal="center" vertical="center"/>
    </xf>
    <xf numFmtId="0" fontId="4" fillId="12" borderId="6" xfId="0" applyFont="1" applyFill="1" applyBorder="1" applyAlignment="1">
      <alignment horizontal="left" vertical="center" wrapText="1"/>
    </xf>
    <xf numFmtId="0" fontId="0" fillId="13" borderId="2" xfId="0" applyFill="1" applyBorder="1" applyAlignment="1">
      <alignment horizontal="center" vertical="center"/>
    </xf>
    <xf numFmtId="0" fontId="0" fillId="13" borderId="2" xfId="0" applyFill="1" applyBorder="1" applyAlignment="1">
      <alignment vertical="center"/>
    </xf>
    <xf numFmtId="0" fontId="4" fillId="13" borderId="6" xfId="0" applyFont="1" applyFill="1" applyBorder="1" applyAlignment="1">
      <alignment horizontal="left" vertical="center"/>
    </xf>
    <xf numFmtId="38" fontId="5" fillId="13" borderId="2" xfId="1" applyFont="1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38" fontId="3" fillId="13" borderId="11" xfId="1" applyFont="1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3" xfId="0" applyFill="1" applyBorder="1" applyAlignment="1">
      <alignment vertical="center"/>
    </xf>
    <xf numFmtId="0" fontId="4" fillId="13" borderId="12" xfId="0" applyFont="1" applyFill="1" applyBorder="1" applyAlignment="1">
      <alignment horizontal="left" vertical="center"/>
    </xf>
    <xf numFmtId="0" fontId="0" fillId="13" borderId="3" xfId="0" applyFill="1" applyBorder="1" applyAlignment="1">
      <alignment horizontal="center" vertical="center"/>
    </xf>
    <xf numFmtId="38" fontId="5" fillId="13" borderId="3" xfId="1" applyFont="1" applyFill="1" applyBorder="1" applyAlignment="1">
      <alignment horizontal="center" vertical="center"/>
    </xf>
    <xf numFmtId="0" fontId="0" fillId="13" borderId="13" xfId="0" applyFill="1" applyBorder="1" applyAlignment="1">
      <alignment horizontal="center" vertical="center"/>
    </xf>
    <xf numFmtId="176" fontId="3" fillId="12" borderId="5" xfId="0" applyNumberFormat="1" applyFont="1" applyFill="1" applyBorder="1" applyAlignment="1">
      <alignment horizontal="center" vertical="top"/>
    </xf>
    <xf numFmtId="176" fontId="6" fillId="12" borderId="1" xfId="0" applyNumberFormat="1" applyFont="1" applyFill="1" applyBorder="1" applyAlignment="1">
      <alignment horizontal="center" vertical="top"/>
    </xf>
    <xf numFmtId="176" fontId="9" fillId="12" borderId="3" xfId="0" applyNumberFormat="1" applyFont="1" applyFill="1" applyBorder="1" applyAlignment="1">
      <alignment horizontal="center" vertical="top"/>
    </xf>
    <xf numFmtId="0" fontId="8" fillId="12" borderId="2" xfId="0" applyFont="1" applyFill="1" applyBorder="1" applyAlignment="1">
      <alignment horizontal="center" vertical="center"/>
    </xf>
    <xf numFmtId="176" fontId="6" fillId="11" borderId="5" xfId="0" applyNumberFormat="1" applyFont="1" applyFill="1" applyBorder="1" applyAlignment="1">
      <alignment horizontal="center" vertical="top"/>
    </xf>
    <xf numFmtId="176" fontId="6" fillId="11" borderId="1" xfId="0" applyNumberFormat="1" applyFont="1" applyFill="1" applyBorder="1" applyAlignment="1">
      <alignment horizontal="center" vertical="top"/>
    </xf>
    <xf numFmtId="176" fontId="9" fillId="11" borderId="3" xfId="0" applyNumberFormat="1" applyFont="1" applyFill="1" applyBorder="1" applyAlignment="1">
      <alignment horizontal="center" vertical="top"/>
    </xf>
    <xf numFmtId="0" fontId="8" fillId="11" borderId="2" xfId="0" applyFont="1" applyFill="1" applyBorder="1" applyAlignment="1">
      <alignment horizontal="center" vertical="center"/>
    </xf>
    <xf numFmtId="0" fontId="0" fillId="11" borderId="5" xfId="0" applyFill="1" applyBorder="1" applyAlignment="1">
      <alignment vertical="center"/>
    </xf>
    <xf numFmtId="0" fontId="4" fillId="12" borderId="12" xfId="0" applyFont="1" applyFill="1" applyBorder="1" applyAlignment="1">
      <alignment horizontal="left" vertical="center" wrapText="1"/>
    </xf>
    <xf numFmtId="0" fontId="4" fillId="11" borderId="15" xfId="0" applyFont="1" applyFill="1" applyBorder="1" applyAlignment="1">
      <alignment horizontal="left" vertical="center"/>
    </xf>
    <xf numFmtId="0" fontId="0" fillId="11" borderId="5" xfId="0" applyFill="1" applyBorder="1" applyAlignment="1">
      <alignment horizontal="center" vertical="center"/>
    </xf>
    <xf numFmtId="38" fontId="5" fillId="11" borderId="5" xfId="1" applyFont="1" applyFill="1" applyBorder="1" applyAlignment="1">
      <alignment horizontal="center" vertical="center"/>
    </xf>
    <xf numFmtId="0" fontId="0" fillId="11" borderId="17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38" fontId="3" fillId="12" borderId="18" xfId="1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13" xfId="0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4AB7F44-6886-C652-0B86-453799B9BA68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76A9F5C-C12B-3B35-115D-6F0D0CEB5914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BD2E3E8-5719-A35D-2B96-0EC4F055D8FB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7E9931E-D7C8-C7D4-BE73-104DC000475F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CFA2ACE-6545-3A37-A32D-0DB23806B90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A9481622-A592-9DD0-719C-BA4049FE6E3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3E1A031-5F36-78D1-046F-6EC0230B7EE1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869BF17-0819-8D58-420C-9D214B7B155E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9D9A247-7C4A-DE1F-8153-13CE28F00EF4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591CF80-BDF9-4828-0FBB-6DB595D626DD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BC758FF-6BA9-1A09-FA80-A3BE2D127E46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6F8B5A3-8F46-477C-AFD4-8AF0DF673F97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19F67B7-C9E0-9EFA-9245-F2AD0FCC8693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C679BE6-EAEE-CDCC-ECA5-A1695E48429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8E0F47B-5FDA-2A4A-AD2A-741A186B1EC8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D7097DE9-7F3A-B9AE-4E78-3C1A5BFA0C27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8AA5E9-20CB-59BC-9604-17072FFD5E89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A48B448-7B60-544A-DF12-E5DB3FD5F4AE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3E07C76-0ED1-6C71-CF6F-69387DEADD46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2934C00-404F-2BE1-7D5C-B1E73D794B82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F3F0322-7385-B9ED-9318-6336DD35BE5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B31A10A-1B54-2C9D-A5A0-F3F1DCEA66E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2D7FBD8-3DB4-204F-4378-6C753726E82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73AF73D-0FB9-75B7-FF72-BDDF70071815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5268AA06-AE6B-66C5-53C4-E766E031A2BB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CB2E6E2A-BB53-4DE4-CF76-0837F0399B01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50018CB6-A387-B5F3-AAC4-CD8F7514AE5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C0C1F07-F4AA-19D2-F771-29FF03232382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AC597C3-D2F2-64CA-5A63-E94140B6241F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11</xdr:row>
      <xdr:rowOff>251460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12CD34BD-22DB-5ABA-C2D8-2273302BBD84}"/>
            </a:ext>
          </a:extLst>
        </xdr:cNvPr>
        <xdr:cNvSpPr txBox="1"/>
      </xdr:nvSpPr>
      <xdr:spPr>
        <a:xfrm>
          <a:off x="12504964" y="497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2826C8C-653D-F27D-118E-2D0D98D3866C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C678922F-5570-DB7D-3A6F-4732B29CD9E0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AF2C1354-B96B-586A-AF23-957978CD292A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B95B6387-594B-5F1B-AFF9-1C40DF4D2E7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8A33A58-5D74-A0B8-EB82-1B795ED0F7A7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C3E82CB-64FD-0752-2ADD-193F0035349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8286E3A-2B80-017C-C30C-410DC409527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CC8D2F8A-1B63-D04C-5521-3D28DF6F1126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FE3DBB81-1A8B-64C6-5B61-2D0E4F5499C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3AAF2879-8DB6-B133-8020-4D14D471ECDC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F0715276-BD41-F2B0-AA97-C307D3F3FF70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A821EF74-DCA8-6565-4A62-6C53F6D00BBF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3E92F958-EF27-9815-66EB-692CB2AC048D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F9E4EF8A-71CD-DF38-1292-129BE57400B6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6A8CC83A-C8D5-4147-1D4C-FF51DC7380C7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FD0E9D9-97F2-8580-D7D6-A79FA2B26196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BC8A5861-AFF5-2825-64D2-C2B57C320D0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761FC95C-E570-BB88-55C5-FA236360A52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92683B71-FE32-6FFC-85F3-CACA73C907BA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D6B2E8CB-2834-095C-1A98-F62B8B02C248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1F96CABD-1E9A-AA2B-A9BA-13D41A20DA64}"/>
            </a:ext>
          </a:extLst>
        </xdr:cNvPr>
        <xdr:cNvSpPr txBox="1"/>
      </xdr:nvSpPr>
      <xdr:spPr>
        <a:xfrm>
          <a:off x="12504964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266700</xdr:rowOff>
    </xdr:from>
    <xdr:ext cx="196501" cy="272341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2D41279-E237-9EED-B705-7A832FF35E5A}"/>
            </a:ext>
          </a:extLst>
        </xdr:cNvPr>
        <xdr:cNvSpPr txBox="1"/>
      </xdr:nvSpPr>
      <xdr:spPr>
        <a:xfrm>
          <a:off x="11818620" y="2979420"/>
          <a:ext cx="186676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36195</xdr:rowOff>
    </xdr:from>
    <xdr:ext cx="196501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4C8AA929-CDE5-744A-93B9-AFE76710838F}"/>
            </a:ext>
          </a:extLst>
        </xdr:cNvPr>
        <xdr:cNvSpPr txBox="1"/>
      </xdr:nvSpPr>
      <xdr:spPr>
        <a:xfrm>
          <a:off x="11818620" y="3137535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2A0DDE0F-815D-9C7E-DF1A-54685A115CE8}"/>
            </a:ext>
          </a:extLst>
        </xdr:cNvPr>
        <xdr:cNvSpPr txBox="1"/>
      </xdr:nvSpPr>
      <xdr:spPr>
        <a:xfrm>
          <a:off x="12504964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D76EA273-1B1E-7222-12B6-65CCEFCB045F}"/>
            </a:ext>
          </a:extLst>
        </xdr:cNvPr>
        <xdr:cNvSpPr txBox="1"/>
      </xdr:nvSpPr>
      <xdr:spPr>
        <a:xfrm>
          <a:off x="12504964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B97E3AF8-5E62-2DCB-2EE0-9341CF59FEC9}"/>
            </a:ext>
          </a:extLst>
        </xdr:cNvPr>
        <xdr:cNvSpPr txBox="1"/>
      </xdr:nvSpPr>
      <xdr:spPr>
        <a:xfrm>
          <a:off x="12504964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272995</xdr:rowOff>
    </xdr:from>
    <xdr:ext cx="196501" cy="272341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965F63EB-A5BD-5E15-62EF-C4BD99FD33B3}"/>
            </a:ext>
          </a:extLst>
        </xdr:cNvPr>
        <xdr:cNvSpPr txBox="1"/>
      </xdr:nvSpPr>
      <xdr:spPr>
        <a:xfrm>
          <a:off x="11818620" y="3762955"/>
          <a:ext cx="186676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10</xdr:col>
      <xdr:colOff>285750</xdr:colOff>
      <xdr:row>16</xdr:row>
      <xdr:rowOff>95250</xdr:rowOff>
    </xdr:from>
    <xdr:to>
      <xdr:col>19</xdr:col>
      <xdr:colOff>638175</xdr:colOff>
      <xdr:row>39</xdr:row>
      <xdr:rowOff>323850</xdr:rowOff>
    </xdr:to>
    <xdr:pic>
      <xdr:nvPicPr>
        <xdr:cNvPr id="15660" name="図 5">
          <a:extLst>
            <a:ext uri="{FF2B5EF4-FFF2-40B4-BE49-F238E27FC236}">
              <a16:creationId xmlns:a16="http://schemas.microsoft.com/office/drawing/2014/main" id="{D338C0FE-B72B-E070-B693-2FE93D776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6724650"/>
          <a:ext cx="108585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B3CF03A7-512C-2D05-E5FB-61C6BF9973D9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8FC01387-BCE2-4170-9460-AEC6C80E7A6B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4DCF2923-12F5-5249-BF52-9E850A64BB03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B03C5D5-8923-2D3A-EE6F-3C28D5ACCE37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DFA0B7BB-A283-C504-06CA-432E51259B26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0" name="テキスト ボックス 14399">
          <a:extLst>
            <a:ext uri="{FF2B5EF4-FFF2-40B4-BE49-F238E27FC236}">
              <a16:creationId xmlns:a16="http://schemas.microsoft.com/office/drawing/2014/main" id="{3646EE75-34B6-3A19-F275-8E9260EA499F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1" name="テキスト ボックス 14400">
          <a:extLst>
            <a:ext uri="{FF2B5EF4-FFF2-40B4-BE49-F238E27FC236}">
              <a16:creationId xmlns:a16="http://schemas.microsoft.com/office/drawing/2014/main" id="{3DF1853A-C79F-F499-333C-3D40EB850289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2" name="テキスト ボックス 14401">
          <a:extLst>
            <a:ext uri="{FF2B5EF4-FFF2-40B4-BE49-F238E27FC236}">
              <a16:creationId xmlns:a16="http://schemas.microsoft.com/office/drawing/2014/main" id="{F92515BB-E534-774A-D1AC-6CF35B63013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3" name="テキスト ボックス 14402">
          <a:extLst>
            <a:ext uri="{FF2B5EF4-FFF2-40B4-BE49-F238E27FC236}">
              <a16:creationId xmlns:a16="http://schemas.microsoft.com/office/drawing/2014/main" id="{D71C4835-0653-2F52-1BFD-4ED691A4F1C8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4" name="テキスト ボックス 14403">
          <a:extLst>
            <a:ext uri="{FF2B5EF4-FFF2-40B4-BE49-F238E27FC236}">
              <a16:creationId xmlns:a16="http://schemas.microsoft.com/office/drawing/2014/main" id="{5C0E2EA6-6E16-6642-B403-90FF0EC629DD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5" name="テキスト ボックス 14404">
          <a:extLst>
            <a:ext uri="{FF2B5EF4-FFF2-40B4-BE49-F238E27FC236}">
              <a16:creationId xmlns:a16="http://schemas.microsoft.com/office/drawing/2014/main" id="{1F3526F2-E791-BE16-AE58-816F74FF2B2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6" name="テキスト ボックス 14405">
          <a:extLst>
            <a:ext uri="{FF2B5EF4-FFF2-40B4-BE49-F238E27FC236}">
              <a16:creationId xmlns:a16="http://schemas.microsoft.com/office/drawing/2014/main" id="{E5952461-AAE1-616A-4105-D4F161D9B0EE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7" name="テキスト ボックス 14406">
          <a:extLst>
            <a:ext uri="{FF2B5EF4-FFF2-40B4-BE49-F238E27FC236}">
              <a16:creationId xmlns:a16="http://schemas.microsoft.com/office/drawing/2014/main" id="{0A9A2EA1-D664-F7B8-9102-48C79C4D9AB3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8" name="テキスト ボックス 14407">
          <a:extLst>
            <a:ext uri="{FF2B5EF4-FFF2-40B4-BE49-F238E27FC236}">
              <a16:creationId xmlns:a16="http://schemas.microsoft.com/office/drawing/2014/main" id="{AD73BD67-F7F9-9C5F-60BD-73431DB9E7A9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09" name="テキスト ボックス 14408">
          <a:extLst>
            <a:ext uri="{FF2B5EF4-FFF2-40B4-BE49-F238E27FC236}">
              <a16:creationId xmlns:a16="http://schemas.microsoft.com/office/drawing/2014/main" id="{7310C771-3174-E18E-8263-F33824520F4E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0" name="テキスト ボックス 14409">
          <a:extLst>
            <a:ext uri="{FF2B5EF4-FFF2-40B4-BE49-F238E27FC236}">
              <a16:creationId xmlns:a16="http://schemas.microsoft.com/office/drawing/2014/main" id="{385CD608-549F-8F12-701F-0904A5189882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1" name="テキスト ボックス 14410">
          <a:extLst>
            <a:ext uri="{FF2B5EF4-FFF2-40B4-BE49-F238E27FC236}">
              <a16:creationId xmlns:a16="http://schemas.microsoft.com/office/drawing/2014/main" id="{46E1E1BA-863A-682D-C7E5-464590D72C05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2" name="テキスト ボックス 14411">
          <a:extLst>
            <a:ext uri="{FF2B5EF4-FFF2-40B4-BE49-F238E27FC236}">
              <a16:creationId xmlns:a16="http://schemas.microsoft.com/office/drawing/2014/main" id="{69E6A69A-3A57-2842-5504-F919CE58960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3" name="テキスト ボックス 14412">
          <a:extLst>
            <a:ext uri="{FF2B5EF4-FFF2-40B4-BE49-F238E27FC236}">
              <a16:creationId xmlns:a16="http://schemas.microsoft.com/office/drawing/2014/main" id="{6FC52B5E-4806-8F16-C591-951432306DD4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4" name="テキスト ボックス 14413">
          <a:extLst>
            <a:ext uri="{FF2B5EF4-FFF2-40B4-BE49-F238E27FC236}">
              <a16:creationId xmlns:a16="http://schemas.microsoft.com/office/drawing/2014/main" id="{8E12D29F-AE0F-2722-86C9-B7A4C67548EB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5" name="テキスト ボックス 14414">
          <a:extLst>
            <a:ext uri="{FF2B5EF4-FFF2-40B4-BE49-F238E27FC236}">
              <a16:creationId xmlns:a16="http://schemas.microsoft.com/office/drawing/2014/main" id="{BA1B6484-4A9A-0CB7-1DB3-9814C8EE2CC7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6" name="テキスト ボックス 14415">
          <a:extLst>
            <a:ext uri="{FF2B5EF4-FFF2-40B4-BE49-F238E27FC236}">
              <a16:creationId xmlns:a16="http://schemas.microsoft.com/office/drawing/2014/main" id="{48BBC066-ACC6-BB5E-4FB2-FD2448209B5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7" name="テキスト ボックス 14416">
          <a:extLst>
            <a:ext uri="{FF2B5EF4-FFF2-40B4-BE49-F238E27FC236}">
              <a16:creationId xmlns:a16="http://schemas.microsoft.com/office/drawing/2014/main" id="{115E0ACD-B46A-656D-1F50-008C5C89194E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8" name="テキスト ボックス 14417">
          <a:extLst>
            <a:ext uri="{FF2B5EF4-FFF2-40B4-BE49-F238E27FC236}">
              <a16:creationId xmlns:a16="http://schemas.microsoft.com/office/drawing/2014/main" id="{8775B932-5936-BD3E-038D-C0A634DCDEC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19" name="テキスト ボックス 14418">
          <a:extLst>
            <a:ext uri="{FF2B5EF4-FFF2-40B4-BE49-F238E27FC236}">
              <a16:creationId xmlns:a16="http://schemas.microsoft.com/office/drawing/2014/main" id="{62C83F0D-4EF5-2FBD-93E0-E4D9ECCF816B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20" name="テキスト ボックス 14419">
          <a:extLst>
            <a:ext uri="{FF2B5EF4-FFF2-40B4-BE49-F238E27FC236}">
              <a16:creationId xmlns:a16="http://schemas.microsoft.com/office/drawing/2014/main" id="{EF3829A0-6AE6-B7CF-803C-807D8CAAEE02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21" name="テキスト ボックス 14420">
          <a:extLst>
            <a:ext uri="{FF2B5EF4-FFF2-40B4-BE49-F238E27FC236}">
              <a16:creationId xmlns:a16="http://schemas.microsoft.com/office/drawing/2014/main" id="{A0D20183-9382-2CF9-C735-A4F10906C30C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22" name="テキスト ボックス 14421">
          <a:extLst>
            <a:ext uri="{FF2B5EF4-FFF2-40B4-BE49-F238E27FC236}">
              <a16:creationId xmlns:a16="http://schemas.microsoft.com/office/drawing/2014/main" id="{E7D3B8C6-E027-8497-67DA-7118C05BDEEA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84731" cy="264560"/>
    <xdr:sp macro="" textlink="">
      <xdr:nvSpPr>
        <xdr:cNvPr id="14423" name="テキスト ボックス 14422">
          <a:extLst>
            <a:ext uri="{FF2B5EF4-FFF2-40B4-BE49-F238E27FC236}">
              <a16:creationId xmlns:a16="http://schemas.microsoft.com/office/drawing/2014/main" id="{9F5D3133-0DEA-5BA2-2FDA-F313FE373337}"/>
            </a:ext>
          </a:extLst>
        </xdr:cNvPr>
        <xdr:cNvSpPr txBox="1"/>
      </xdr:nvSpPr>
      <xdr:spPr>
        <a:xfrm>
          <a:off x="12504964" y="35895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11</xdr:row>
      <xdr:rowOff>251460</xdr:rowOff>
    </xdr:from>
    <xdr:ext cx="184731" cy="264560"/>
    <xdr:sp macro="" textlink="">
      <xdr:nvSpPr>
        <xdr:cNvPr id="14424" name="テキスト ボックス 14423">
          <a:extLst>
            <a:ext uri="{FF2B5EF4-FFF2-40B4-BE49-F238E27FC236}">
              <a16:creationId xmlns:a16="http://schemas.microsoft.com/office/drawing/2014/main" id="{0BB02E3A-20EE-A992-C6F3-B2433D51B35A}"/>
            </a:ext>
          </a:extLst>
        </xdr:cNvPr>
        <xdr:cNvSpPr txBox="1"/>
      </xdr:nvSpPr>
      <xdr:spPr>
        <a:xfrm>
          <a:off x="12504964" y="497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25" name="テキスト ボックス 14424">
          <a:extLst>
            <a:ext uri="{FF2B5EF4-FFF2-40B4-BE49-F238E27FC236}">
              <a16:creationId xmlns:a16="http://schemas.microsoft.com/office/drawing/2014/main" id="{44DB5109-AA8E-40F5-DB2B-21CD284DFBE3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26" name="テキスト ボックス 14425">
          <a:extLst>
            <a:ext uri="{FF2B5EF4-FFF2-40B4-BE49-F238E27FC236}">
              <a16:creationId xmlns:a16="http://schemas.microsoft.com/office/drawing/2014/main" id="{3C5DF95E-E239-5DEC-46C0-FA548A0EE978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27" name="テキスト ボックス 14426">
          <a:extLst>
            <a:ext uri="{FF2B5EF4-FFF2-40B4-BE49-F238E27FC236}">
              <a16:creationId xmlns:a16="http://schemas.microsoft.com/office/drawing/2014/main" id="{7A62FC93-8AC8-F7EC-7328-6FAC609B6CEC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28" name="テキスト ボックス 14427">
          <a:extLst>
            <a:ext uri="{FF2B5EF4-FFF2-40B4-BE49-F238E27FC236}">
              <a16:creationId xmlns:a16="http://schemas.microsoft.com/office/drawing/2014/main" id="{30BC8A2D-75E6-08E7-2F9E-40FB7783DE96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29" name="テキスト ボックス 14428">
          <a:extLst>
            <a:ext uri="{FF2B5EF4-FFF2-40B4-BE49-F238E27FC236}">
              <a16:creationId xmlns:a16="http://schemas.microsoft.com/office/drawing/2014/main" id="{302B1C7E-BC1B-93A5-1AAE-41742E40D2D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0" name="テキスト ボックス 14429">
          <a:extLst>
            <a:ext uri="{FF2B5EF4-FFF2-40B4-BE49-F238E27FC236}">
              <a16:creationId xmlns:a16="http://schemas.microsoft.com/office/drawing/2014/main" id="{151CC2F8-8795-2C09-15A0-39CA2F671A33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1" name="テキスト ボックス 14430">
          <a:extLst>
            <a:ext uri="{FF2B5EF4-FFF2-40B4-BE49-F238E27FC236}">
              <a16:creationId xmlns:a16="http://schemas.microsoft.com/office/drawing/2014/main" id="{93F0EC0D-87CF-F038-9098-E9CC1E09500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2" name="テキスト ボックス 14431">
          <a:extLst>
            <a:ext uri="{FF2B5EF4-FFF2-40B4-BE49-F238E27FC236}">
              <a16:creationId xmlns:a16="http://schemas.microsoft.com/office/drawing/2014/main" id="{DD4F0F4B-F062-524E-4E3C-9A16237C4D83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3" name="テキスト ボックス 14432">
          <a:extLst>
            <a:ext uri="{FF2B5EF4-FFF2-40B4-BE49-F238E27FC236}">
              <a16:creationId xmlns:a16="http://schemas.microsoft.com/office/drawing/2014/main" id="{CD560659-0906-B486-E782-0B5B38923B04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4" name="テキスト ボックス 14433">
          <a:extLst>
            <a:ext uri="{FF2B5EF4-FFF2-40B4-BE49-F238E27FC236}">
              <a16:creationId xmlns:a16="http://schemas.microsoft.com/office/drawing/2014/main" id="{8D69B8E4-97AC-17A7-9990-D3E6289011C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5" name="テキスト ボックス 14434">
          <a:extLst>
            <a:ext uri="{FF2B5EF4-FFF2-40B4-BE49-F238E27FC236}">
              <a16:creationId xmlns:a16="http://schemas.microsoft.com/office/drawing/2014/main" id="{D707A15D-2264-2AA3-9FE4-5256EFDA0436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6" name="テキスト ボックス 14435">
          <a:extLst>
            <a:ext uri="{FF2B5EF4-FFF2-40B4-BE49-F238E27FC236}">
              <a16:creationId xmlns:a16="http://schemas.microsoft.com/office/drawing/2014/main" id="{278A3401-D403-9AB0-013D-198762B834EB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7" name="テキスト ボックス 14436">
          <a:extLst>
            <a:ext uri="{FF2B5EF4-FFF2-40B4-BE49-F238E27FC236}">
              <a16:creationId xmlns:a16="http://schemas.microsoft.com/office/drawing/2014/main" id="{B63DCA2B-18EC-D478-3206-9C6B13804D9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8" name="テキスト ボックス 14437">
          <a:extLst>
            <a:ext uri="{FF2B5EF4-FFF2-40B4-BE49-F238E27FC236}">
              <a16:creationId xmlns:a16="http://schemas.microsoft.com/office/drawing/2014/main" id="{FC912547-9458-69CC-EEC9-CBF3F7F083A5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39" name="テキスト ボックス 14438">
          <a:extLst>
            <a:ext uri="{FF2B5EF4-FFF2-40B4-BE49-F238E27FC236}">
              <a16:creationId xmlns:a16="http://schemas.microsoft.com/office/drawing/2014/main" id="{10A10CB3-6C55-3699-509D-AEEFD12E096A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40" name="テキスト ボックス 14439">
          <a:extLst>
            <a:ext uri="{FF2B5EF4-FFF2-40B4-BE49-F238E27FC236}">
              <a16:creationId xmlns:a16="http://schemas.microsoft.com/office/drawing/2014/main" id="{C284E6D0-6737-618A-25E8-3AB30F5FA16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41" name="テキスト ボックス 14440">
          <a:extLst>
            <a:ext uri="{FF2B5EF4-FFF2-40B4-BE49-F238E27FC236}">
              <a16:creationId xmlns:a16="http://schemas.microsoft.com/office/drawing/2014/main" id="{D50B6790-3D5C-22F8-D41B-44DE81A408BE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42" name="テキスト ボックス 14441">
          <a:extLst>
            <a:ext uri="{FF2B5EF4-FFF2-40B4-BE49-F238E27FC236}">
              <a16:creationId xmlns:a16="http://schemas.microsoft.com/office/drawing/2014/main" id="{919A673B-C30D-B8B1-FDD8-9AD58E30C261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43" name="テキスト ボックス 14442">
          <a:extLst>
            <a:ext uri="{FF2B5EF4-FFF2-40B4-BE49-F238E27FC236}">
              <a16:creationId xmlns:a16="http://schemas.microsoft.com/office/drawing/2014/main" id="{DA99BFB2-9B71-897E-B05F-FB1311D35F99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14444" name="テキスト ボックス 14443">
          <a:extLst>
            <a:ext uri="{FF2B5EF4-FFF2-40B4-BE49-F238E27FC236}">
              <a16:creationId xmlns:a16="http://schemas.microsoft.com/office/drawing/2014/main" id="{95C4B806-0375-1ACD-7D94-34AC11202390}"/>
            </a:ext>
          </a:extLst>
        </xdr:cNvPr>
        <xdr:cNvSpPr txBox="1"/>
      </xdr:nvSpPr>
      <xdr:spPr>
        <a:xfrm>
          <a:off x="11818620" y="2712720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340995</xdr:rowOff>
    </xdr:from>
    <xdr:ext cx="184731" cy="264560"/>
    <xdr:sp macro="" textlink="">
      <xdr:nvSpPr>
        <xdr:cNvPr id="14445" name="テキスト ボックス 14444">
          <a:extLst>
            <a:ext uri="{FF2B5EF4-FFF2-40B4-BE49-F238E27FC236}">
              <a16:creationId xmlns:a16="http://schemas.microsoft.com/office/drawing/2014/main" id="{42F97B31-C5B3-6FCF-6E3B-4D21E9C23D85}"/>
            </a:ext>
          </a:extLst>
        </xdr:cNvPr>
        <xdr:cNvSpPr txBox="1"/>
      </xdr:nvSpPr>
      <xdr:spPr>
        <a:xfrm>
          <a:off x="12504964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266700</xdr:rowOff>
    </xdr:from>
    <xdr:ext cx="196501" cy="272341"/>
    <xdr:sp macro="" textlink="">
      <xdr:nvSpPr>
        <xdr:cNvPr id="14446" name="テキスト ボックス 14445">
          <a:extLst>
            <a:ext uri="{FF2B5EF4-FFF2-40B4-BE49-F238E27FC236}">
              <a16:creationId xmlns:a16="http://schemas.microsoft.com/office/drawing/2014/main" id="{351384FF-A13A-B6B9-0FAD-65D6017C646A}"/>
            </a:ext>
          </a:extLst>
        </xdr:cNvPr>
        <xdr:cNvSpPr txBox="1"/>
      </xdr:nvSpPr>
      <xdr:spPr>
        <a:xfrm>
          <a:off x="11818620" y="2979420"/>
          <a:ext cx="186676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36195</xdr:rowOff>
    </xdr:from>
    <xdr:ext cx="196501" cy="264560"/>
    <xdr:sp macro="" textlink="">
      <xdr:nvSpPr>
        <xdr:cNvPr id="14447" name="テキスト ボックス 14446">
          <a:extLst>
            <a:ext uri="{FF2B5EF4-FFF2-40B4-BE49-F238E27FC236}">
              <a16:creationId xmlns:a16="http://schemas.microsoft.com/office/drawing/2014/main" id="{C9DCC7EA-5023-F3E3-FBF7-FBD0DFABDDDD}"/>
            </a:ext>
          </a:extLst>
        </xdr:cNvPr>
        <xdr:cNvSpPr txBox="1"/>
      </xdr:nvSpPr>
      <xdr:spPr>
        <a:xfrm>
          <a:off x="11818620" y="3137535"/>
          <a:ext cx="1866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225014</xdr:rowOff>
    </xdr:from>
    <xdr:ext cx="184731" cy="264560"/>
    <xdr:sp macro="" textlink="">
      <xdr:nvSpPr>
        <xdr:cNvPr id="14448" name="テキスト ボックス 14447">
          <a:extLst>
            <a:ext uri="{FF2B5EF4-FFF2-40B4-BE49-F238E27FC236}">
              <a16:creationId xmlns:a16="http://schemas.microsoft.com/office/drawing/2014/main" id="{FC5D3FD2-B005-7ADF-0824-89AE724FAE1F}"/>
            </a:ext>
          </a:extLst>
        </xdr:cNvPr>
        <xdr:cNvSpPr txBox="1"/>
      </xdr:nvSpPr>
      <xdr:spPr>
        <a:xfrm>
          <a:off x="12504964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227937</xdr:rowOff>
    </xdr:from>
    <xdr:ext cx="184731" cy="264560"/>
    <xdr:sp macro="" textlink="">
      <xdr:nvSpPr>
        <xdr:cNvPr id="14449" name="テキスト ボックス 14448">
          <a:extLst>
            <a:ext uri="{FF2B5EF4-FFF2-40B4-BE49-F238E27FC236}">
              <a16:creationId xmlns:a16="http://schemas.microsoft.com/office/drawing/2014/main" id="{596BFEF8-0FF7-BB1F-088E-0EB05731EFB8}"/>
            </a:ext>
          </a:extLst>
        </xdr:cNvPr>
        <xdr:cNvSpPr txBox="1"/>
      </xdr:nvSpPr>
      <xdr:spPr>
        <a:xfrm>
          <a:off x="12504964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380337</xdr:rowOff>
    </xdr:from>
    <xdr:ext cx="184731" cy="264560"/>
    <xdr:sp macro="" textlink="">
      <xdr:nvSpPr>
        <xdr:cNvPr id="14450" name="テキスト ボックス 14449">
          <a:extLst>
            <a:ext uri="{FF2B5EF4-FFF2-40B4-BE49-F238E27FC236}">
              <a16:creationId xmlns:a16="http://schemas.microsoft.com/office/drawing/2014/main" id="{8B8D483F-42C7-72FD-57BE-20A0C78234B2}"/>
            </a:ext>
          </a:extLst>
        </xdr:cNvPr>
        <xdr:cNvSpPr txBox="1"/>
      </xdr:nvSpPr>
      <xdr:spPr>
        <a:xfrm>
          <a:off x="12504964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272995</xdr:rowOff>
    </xdr:from>
    <xdr:ext cx="196501" cy="272341"/>
    <xdr:sp macro="" textlink="">
      <xdr:nvSpPr>
        <xdr:cNvPr id="14451" name="テキスト ボックス 14450">
          <a:extLst>
            <a:ext uri="{FF2B5EF4-FFF2-40B4-BE49-F238E27FC236}">
              <a16:creationId xmlns:a16="http://schemas.microsoft.com/office/drawing/2014/main" id="{998FAA17-1AB7-B290-B575-8929333F54CB}"/>
            </a:ext>
          </a:extLst>
        </xdr:cNvPr>
        <xdr:cNvSpPr txBox="1"/>
      </xdr:nvSpPr>
      <xdr:spPr>
        <a:xfrm>
          <a:off x="11818620" y="3762955"/>
          <a:ext cx="186676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15</xdr:col>
      <xdr:colOff>449036</xdr:colOff>
      <xdr:row>15</xdr:row>
      <xdr:rowOff>353786</xdr:rowOff>
    </xdr:from>
    <xdr:to>
      <xdr:col>20</xdr:col>
      <xdr:colOff>40821</xdr:colOff>
      <xdr:row>19</xdr:row>
      <xdr:rowOff>108857</xdr:rowOff>
    </xdr:to>
    <xdr:sp macro="" textlink="">
      <xdr:nvSpPr>
        <xdr:cNvPr id="14452" name="正方形/長方形 14451">
          <a:extLst>
            <a:ext uri="{FF2B5EF4-FFF2-40B4-BE49-F238E27FC236}">
              <a16:creationId xmlns:a16="http://schemas.microsoft.com/office/drawing/2014/main" id="{1A5C798A-560F-CB77-D8A4-55FFB91B628A}"/>
            </a:ext>
          </a:extLst>
        </xdr:cNvPr>
        <xdr:cNvSpPr/>
      </xdr:nvSpPr>
      <xdr:spPr>
        <a:xfrm>
          <a:off x="21512893" y="6653893"/>
          <a:ext cx="4599214" cy="133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14</xdr:row>
      <xdr:rowOff>66675</xdr:rowOff>
    </xdr:from>
    <xdr:to>
      <xdr:col>9</xdr:col>
      <xdr:colOff>47625</xdr:colOff>
      <xdr:row>46</xdr:row>
      <xdr:rowOff>133350</xdr:rowOff>
    </xdr:to>
    <xdr:pic>
      <xdr:nvPicPr>
        <xdr:cNvPr id="13617" name="図 5">
          <a:extLst>
            <a:ext uri="{FF2B5EF4-FFF2-40B4-BE49-F238E27FC236}">
              <a16:creationId xmlns:a16="http://schemas.microsoft.com/office/drawing/2014/main" id="{4C651D96-8AA1-81CB-8576-42BB5172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3543300"/>
          <a:ext cx="8048625" cy="774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AE49B-4F38-48AC-8E73-2B5DED9DABC5}">
  <dimension ref="A1:V89"/>
  <sheetViews>
    <sheetView tabSelected="1" zoomScale="70" zoomScaleNormal="70" workbookViewId="0">
      <pane ySplit="1" topLeftCell="A2" activePane="bottomLeft" state="frozen"/>
      <selection pane="bottomLeft" activeCell="G2" sqref="G2"/>
    </sheetView>
  </sheetViews>
  <sheetFormatPr defaultColWidth="8.6328125" defaultRowHeight="18.75" x14ac:dyDescent="0.2"/>
  <cols>
    <col min="1" max="1" width="6.26953125" style="64" customWidth="1"/>
    <col min="2" max="2" width="20.26953125" style="65" customWidth="1"/>
    <col min="3" max="3" width="22.7265625" style="47" customWidth="1"/>
    <col min="4" max="4" width="9.6328125" style="65" customWidth="1"/>
    <col min="5" max="5" width="10.90625" style="66" customWidth="1"/>
    <col min="6" max="6" width="10.90625" style="64" customWidth="1"/>
    <col min="7" max="7" width="16.81640625" style="67" customWidth="1"/>
    <col min="8" max="8" width="13.36328125" style="68" bestFit="1" customWidth="1"/>
    <col min="9" max="9" width="4.08984375" style="28" customWidth="1"/>
    <col min="10" max="10" width="24.90625" style="1" bestFit="1" customWidth="1"/>
    <col min="11" max="11" width="4.453125" style="1" customWidth="1"/>
    <col min="12" max="12" width="24.36328125" style="1" bestFit="1" customWidth="1"/>
    <col min="13" max="13" width="5.08984375" style="1" customWidth="1"/>
    <col min="14" max="14" width="16" style="1" bestFit="1" customWidth="1"/>
    <col min="15" max="15" width="11.1796875" style="1" bestFit="1" customWidth="1"/>
    <col min="16" max="18" width="10.54296875" style="1" bestFit="1" customWidth="1"/>
    <col min="19" max="19" width="7.54296875" style="1" customWidth="1"/>
    <col min="20" max="20" width="8.7265625" style="1" customWidth="1"/>
    <col min="21" max="21" width="4.6328125" style="1" customWidth="1"/>
    <col min="22" max="22" width="8.7265625" style="1" customWidth="1"/>
  </cols>
  <sheetData>
    <row r="1" spans="1:22" ht="60.75" customHeight="1" thickTop="1" x14ac:dyDescent="0.2">
      <c r="A1" s="48" t="s">
        <v>41</v>
      </c>
      <c r="B1" s="49" t="s">
        <v>42</v>
      </c>
      <c r="C1" s="50" t="s">
        <v>43</v>
      </c>
      <c r="D1" s="51" t="s">
        <v>44</v>
      </c>
      <c r="E1" s="52" t="s">
        <v>205</v>
      </c>
      <c r="F1" s="53" t="s">
        <v>206</v>
      </c>
      <c r="G1" s="54" t="s">
        <v>207</v>
      </c>
      <c r="H1" s="55" t="s">
        <v>45</v>
      </c>
      <c r="I1" s="26"/>
      <c r="J1" s="27"/>
    </row>
    <row r="2" spans="1:22" s="1" customFormat="1" ht="30.75" customHeight="1" x14ac:dyDescent="0.2">
      <c r="A2" s="56"/>
      <c r="B2" s="57" t="s">
        <v>46</v>
      </c>
      <c r="C2" s="58"/>
      <c r="D2" s="56"/>
      <c r="E2" s="60">
        <f>SUM(E3:E80)</f>
        <v>17401</v>
      </c>
      <c r="F2" s="59">
        <f>SUM(F3:F80)</f>
        <v>1731</v>
      </c>
      <c r="G2" s="61">
        <f>E2+F2</f>
        <v>19132</v>
      </c>
      <c r="H2" s="62">
        <f>SUM(H3:H80)</f>
        <v>1515</v>
      </c>
      <c r="I2" s="28"/>
      <c r="J2" s="122" t="s">
        <v>17</v>
      </c>
      <c r="K2" s="123"/>
      <c r="L2" s="123"/>
      <c r="M2" s="123"/>
      <c r="N2" s="123"/>
      <c r="O2" s="123"/>
      <c r="P2" s="123"/>
      <c r="Q2" s="123"/>
    </row>
    <row r="3" spans="1:22" s="1" customFormat="1" ht="30.75" customHeight="1" x14ac:dyDescent="0.2">
      <c r="A3" s="69">
        <v>1</v>
      </c>
      <c r="B3" s="70" t="s">
        <v>47</v>
      </c>
      <c r="C3" s="71" t="s">
        <v>48</v>
      </c>
      <c r="D3" s="69" t="s">
        <v>2</v>
      </c>
      <c r="E3" s="72">
        <v>409</v>
      </c>
      <c r="F3" s="73">
        <v>34</v>
      </c>
      <c r="G3" s="74">
        <f t="shared" ref="G3:G65" si="0">E3+F3</f>
        <v>443</v>
      </c>
      <c r="H3" s="63">
        <v>67</v>
      </c>
      <c r="I3" s="28"/>
      <c r="N3" s="124" t="s">
        <v>30</v>
      </c>
      <c r="O3" s="124"/>
      <c r="P3" s="124"/>
      <c r="Q3"/>
    </row>
    <row r="4" spans="1:22" s="1" customFormat="1" ht="30.75" customHeight="1" x14ac:dyDescent="0.2">
      <c r="A4" s="69">
        <v>2</v>
      </c>
      <c r="B4" s="70" t="s">
        <v>49</v>
      </c>
      <c r="C4" s="71" t="s">
        <v>50</v>
      </c>
      <c r="D4" s="69" t="s">
        <v>2</v>
      </c>
      <c r="E4" s="72">
        <v>356</v>
      </c>
      <c r="F4" s="73">
        <v>52</v>
      </c>
      <c r="G4" s="74">
        <f t="shared" si="0"/>
        <v>408</v>
      </c>
      <c r="H4" s="63">
        <v>66</v>
      </c>
      <c r="I4" s="29"/>
      <c r="J4" s="30" t="s">
        <v>0</v>
      </c>
      <c r="K4" s="2"/>
      <c r="L4" s="110" t="s">
        <v>1</v>
      </c>
      <c r="N4" s="25"/>
      <c r="O4" s="6" t="s">
        <v>2</v>
      </c>
      <c r="P4" s="113" t="s">
        <v>3</v>
      </c>
      <c r="Q4" s="109" t="s">
        <v>18</v>
      </c>
      <c r="R4" s="33" t="s">
        <v>19</v>
      </c>
    </row>
    <row r="5" spans="1:22" s="1" customFormat="1" ht="30.75" customHeight="1" x14ac:dyDescent="0.2">
      <c r="A5" s="69">
        <v>3</v>
      </c>
      <c r="B5" s="70" t="s">
        <v>51</v>
      </c>
      <c r="C5" s="71" t="s">
        <v>52</v>
      </c>
      <c r="D5" s="69" t="s">
        <v>2</v>
      </c>
      <c r="E5" s="72">
        <v>57</v>
      </c>
      <c r="F5" s="73">
        <v>48</v>
      </c>
      <c r="G5" s="74">
        <f t="shared" si="0"/>
        <v>105</v>
      </c>
      <c r="H5" s="63">
        <v>17</v>
      </c>
      <c r="I5" s="29"/>
      <c r="J5" s="34">
        <v>9984</v>
      </c>
      <c r="K5" s="4"/>
      <c r="L5" s="111">
        <v>928</v>
      </c>
      <c r="N5" s="9" t="s">
        <v>4</v>
      </c>
      <c r="O5" s="10" t="s">
        <v>31</v>
      </c>
      <c r="P5" s="10" t="s">
        <v>35</v>
      </c>
      <c r="Q5" s="10" t="s">
        <v>32</v>
      </c>
      <c r="R5" s="10" t="s">
        <v>33</v>
      </c>
      <c r="S5" s="21" t="s">
        <v>5</v>
      </c>
      <c r="T5" s="22"/>
      <c r="U5" s="11"/>
      <c r="V5" s="11"/>
    </row>
    <row r="6" spans="1:22" s="1" customFormat="1" ht="30.75" customHeight="1" x14ac:dyDescent="0.2">
      <c r="A6" s="69">
        <v>4</v>
      </c>
      <c r="B6" s="70" t="s">
        <v>53</v>
      </c>
      <c r="C6" s="71" t="s">
        <v>54</v>
      </c>
      <c r="D6" s="69" t="s">
        <v>2</v>
      </c>
      <c r="E6" s="72">
        <v>155</v>
      </c>
      <c r="F6" s="73">
        <v>58</v>
      </c>
      <c r="G6" s="74">
        <f t="shared" si="0"/>
        <v>213</v>
      </c>
      <c r="H6" s="63">
        <v>22</v>
      </c>
      <c r="I6" s="28"/>
      <c r="J6" s="35" t="s">
        <v>27</v>
      </c>
      <c r="K6" s="3"/>
      <c r="L6" s="112" t="s">
        <v>34</v>
      </c>
      <c r="N6" s="9" t="s">
        <v>8</v>
      </c>
      <c r="O6" s="125" t="s">
        <v>20</v>
      </c>
      <c r="P6" s="126"/>
      <c r="Q6" s="126"/>
      <c r="R6" s="127"/>
      <c r="S6" s="21" t="s">
        <v>204</v>
      </c>
      <c r="T6" s="23"/>
      <c r="U6" s="24"/>
      <c r="V6" s="24"/>
    </row>
    <row r="7" spans="1:22" s="1" customFormat="1" ht="30.75" customHeight="1" x14ac:dyDescent="0.2">
      <c r="A7" s="69">
        <v>5</v>
      </c>
      <c r="B7" s="70" t="s">
        <v>55</v>
      </c>
      <c r="C7" s="71" t="s">
        <v>56</v>
      </c>
      <c r="D7" s="69" t="s">
        <v>2</v>
      </c>
      <c r="E7" s="72">
        <v>56</v>
      </c>
      <c r="F7" s="73">
        <v>6</v>
      </c>
      <c r="G7" s="74">
        <f t="shared" si="0"/>
        <v>62</v>
      </c>
      <c r="H7" s="63">
        <v>6</v>
      </c>
      <c r="I7" s="28"/>
      <c r="J7" s="12" t="s">
        <v>6</v>
      </c>
      <c r="K7" s="13"/>
      <c r="L7" s="12" t="s">
        <v>7</v>
      </c>
      <c r="M7" s="13"/>
      <c r="N7" s="9" t="s">
        <v>21</v>
      </c>
      <c r="O7" s="125" t="s">
        <v>203</v>
      </c>
      <c r="P7" s="126"/>
      <c r="Q7" s="126"/>
      <c r="R7" s="127"/>
      <c r="S7" s="21"/>
      <c r="T7" s="23"/>
      <c r="U7" s="24"/>
      <c r="V7" s="24"/>
    </row>
    <row r="8" spans="1:22" s="1" customFormat="1" ht="30.75" customHeight="1" x14ac:dyDescent="0.2">
      <c r="A8" s="69">
        <v>6</v>
      </c>
      <c r="B8" s="70" t="s">
        <v>57</v>
      </c>
      <c r="C8" s="71" t="s">
        <v>58</v>
      </c>
      <c r="D8" s="69" t="s">
        <v>2</v>
      </c>
      <c r="E8" s="72">
        <v>187</v>
      </c>
      <c r="F8" s="73">
        <v>20</v>
      </c>
      <c r="G8" s="74">
        <f t="shared" si="0"/>
        <v>207</v>
      </c>
      <c r="H8" s="63">
        <v>5</v>
      </c>
      <c r="I8" s="28"/>
      <c r="J8" s="14">
        <f>J5*6</f>
        <v>59904</v>
      </c>
      <c r="K8" s="15" t="s">
        <v>9</v>
      </c>
      <c r="L8" s="14">
        <f>L5*8</f>
        <v>7424</v>
      </c>
      <c r="M8" s="15" t="s">
        <v>9</v>
      </c>
      <c r="N8" s="16" t="s">
        <v>10</v>
      </c>
      <c r="O8" s="128" t="s">
        <v>11</v>
      </c>
      <c r="P8" s="129"/>
      <c r="Q8" s="129"/>
      <c r="R8" s="130"/>
    </row>
    <row r="9" spans="1:22" s="1" customFormat="1" ht="30.75" customHeight="1" x14ac:dyDescent="0.2">
      <c r="A9" s="69">
        <v>7</v>
      </c>
      <c r="B9" s="70" t="s">
        <v>59</v>
      </c>
      <c r="C9" s="71" t="s">
        <v>60</v>
      </c>
      <c r="D9" s="69" t="s">
        <v>2</v>
      </c>
      <c r="E9" s="72">
        <v>697</v>
      </c>
      <c r="F9" s="73">
        <v>35</v>
      </c>
      <c r="G9" s="74">
        <f t="shared" si="0"/>
        <v>732</v>
      </c>
      <c r="H9" s="63">
        <v>38</v>
      </c>
      <c r="I9" s="28"/>
      <c r="N9" s="131" t="s">
        <v>12</v>
      </c>
      <c r="O9" s="131"/>
      <c r="P9" s="131"/>
      <c r="Q9" s="131"/>
      <c r="R9" s="131"/>
    </row>
    <row r="10" spans="1:22" s="1" customFormat="1" ht="30.75" customHeight="1" x14ac:dyDescent="0.2">
      <c r="A10" s="69">
        <v>8</v>
      </c>
      <c r="B10" s="70" t="s">
        <v>61</v>
      </c>
      <c r="C10" s="71" t="s">
        <v>62</v>
      </c>
      <c r="D10" s="69" t="s">
        <v>2</v>
      </c>
      <c r="E10" s="72">
        <v>307</v>
      </c>
      <c r="F10" s="73">
        <v>101</v>
      </c>
      <c r="G10" s="74">
        <f t="shared" si="0"/>
        <v>408</v>
      </c>
      <c r="H10" s="63">
        <v>14</v>
      </c>
      <c r="I10" s="28"/>
      <c r="J10" s="106" t="s">
        <v>26</v>
      </c>
      <c r="K10" s="3"/>
      <c r="L10" s="37" t="s">
        <v>22</v>
      </c>
      <c r="N10" s="132" t="s">
        <v>13</v>
      </c>
      <c r="O10" s="134" t="s">
        <v>38</v>
      </c>
      <c r="P10" s="135"/>
      <c r="Q10" s="135"/>
      <c r="R10" s="136"/>
      <c r="S10" s="38" t="s">
        <v>14</v>
      </c>
      <c r="T10" s="18"/>
    </row>
    <row r="11" spans="1:22" s="1" customFormat="1" ht="30.75" customHeight="1" x14ac:dyDescent="0.2">
      <c r="A11" s="69">
        <v>9</v>
      </c>
      <c r="B11" s="70" t="s">
        <v>63</v>
      </c>
      <c r="C11" s="71" t="s">
        <v>64</v>
      </c>
      <c r="D11" s="69" t="s">
        <v>2</v>
      </c>
      <c r="E11" s="72">
        <v>754</v>
      </c>
      <c r="F11" s="73">
        <v>178</v>
      </c>
      <c r="G11" s="74">
        <f t="shared" si="0"/>
        <v>932</v>
      </c>
      <c r="H11" s="63">
        <v>58</v>
      </c>
      <c r="I11" s="28"/>
      <c r="J11" s="107">
        <v>4776</v>
      </c>
      <c r="K11" s="4"/>
      <c r="L11" s="40">
        <v>3444</v>
      </c>
      <c r="N11" s="133"/>
      <c r="O11" s="134" t="s">
        <v>39</v>
      </c>
      <c r="P11" s="135"/>
      <c r="Q11" s="135"/>
      <c r="R11" s="136"/>
    </row>
    <row r="12" spans="1:22" s="1" customFormat="1" ht="30.75" customHeight="1" x14ac:dyDescent="0.2">
      <c r="A12" s="69">
        <v>10</v>
      </c>
      <c r="B12" s="70" t="s">
        <v>65</v>
      </c>
      <c r="C12" s="71" t="s">
        <v>66</v>
      </c>
      <c r="D12" s="69" t="s">
        <v>2</v>
      </c>
      <c r="E12" s="72">
        <v>607</v>
      </c>
      <c r="F12" s="73">
        <v>68</v>
      </c>
      <c r="G12" s="74">
        <f t="shared" si="0"/>
        <v>675</v>
      </c>
      <c r="H12" s="63">
        <v>59</v>
      </c>
      <c r="I12" s="28"/>
      <c r="J12" s="108" t="s">
        <v>29</v>
      </c>
      <c r="K12" s="3"/>
      <c r="L12" s="42" t="s">
        <v>28</v>
      </c>
      <c r="N12" s="9" t="s">
        <v>15</v>
      </c>
      <c r="O12" s="125" t="s">
        <v>40</v>
      </c>
      <c r="P12" s="126"/>
      <c r="Q12" s="126"/>
      <c r="R12" s="127"/>
    </row>
    <row r="13" spans="1:22" s="1" customFormat="1" ht="30.75" customHeight="1" x14ac:dyDescent="0.2">
      <c r="A13" s="94">
        <v>11</v>
      </c>
      <c r="B13" s="95" t="s">
        <v>67</v>
      </c>
      <c r="C13" s="96" t="s">
        <v>68</v>
      </c>
      <c r="D13" s="94" t="s">
        <v>19</v>
      </c>
      <c r="E13" s="97">
        <v>72</v>
      </c>
      <c r="F13" s="98">
        <v>0</v>
      </c>
      <c r="G13" s="99">
        <f t="shared" si="0"/>
        <v>72</v>
      </c>
      <c r="H13" s="63">
        <v>3</v>
      </c>
      <c r="I13" s="28"/>
      <c r="J13" s="12" t="s">
        <v>23</v>
      </c>
      <c r="K13" s="13"/>
      <c r="L13" s="12" t="s">
        <v>24</v>
      </c>
      <c r="M13" s="13"/>
      <c r="N13" s="20" t="s">
        <v>16</v>
      </c>
      <c r="O13" s="125" t="s">
        <v>11</v>
      </c>
      <c r="P13" s="126"/>
      <c r="Q13" s="126"/>
      <c r="R13" s="127"/>
    </row>
    <row r="14" spans="1:22" s="1" customFormat="1" ht="30.75" customHeight="1" x14ac:dyDescent="0.2">
      <c r="A14" s="94">
        <v>12</v>
      </c>
      <c r="B14" s="95" t="s">
        <v>69</v>
      </c>
      <c r="C14" s="96" t="s">
        <v>70</v>
      </c>
      <c r="D14" s="94" t="s">
        <v>19</v>
      </c>
      <c r="E14" s="97">
        <v>105</v>
      </c>
      <c r="F14" s="98">
        <v>0</v>
      </c>
      <c r="G14" s="99">
        <f t="shared" si="0"/>
        <v>105</v>
      </c>
      <c r="H14" s="63">
        <v>6</v>
      </c>
      <c r="I14" s="28"/>
      <c r="J14" s="14">
        <f>J11*15</f>
        <v>71640</v>
      </c>
      <c r="K14" s="15" t="s">
        <v>9</v>
      </c>
      <c r="L14" s="14">
        <f>L11*50</f>
        <v>172200</v>
      </c>
      <c r="M14" s="15" t="s">
        <v>9</v>
      </c>
    </row>
    <row r="15" spans="1:22" s="1" customFormat="1" ht="30.75" customHeight="1" x14ac:dyDescent="0.2">
      <c r="A15" s="94">
        <v>13</v>
      </c>
      <c r="B15" s="95" t="s">
        <v>71</v>
      </c>
      <c r="C15" s="96" t="s">
        <v>72</v>
      </c>
      <c r="D15" s="94" t="s">
        <v>19</v>
      </c>
      <c r="E15" s="97">
        <v>28</v>
      </c>
      <c r="F15" s="98">
        <v>0</v>
      </c>
      <c r="G15" s="99">
        <f t="shared" si="0"/>
        <v>28</v>
      </c>
      <c r="H15" s="63">
        <v>1</v>
      </c>
      <c r="I15" s="28"/>
      <c r="J15" s="14"/>
      <c r="K15" s="15"/>
      <c r="L15" s="14"/>
      <c r="M15" s="15"/>
    </row>
    <row r="16" spans="1:22" s="1" customFormat="1" ht="30.75" customHeight="1" x14ac:dyDescent="0.2">
      <c r="A16" s="81">
        <v>14</v>
      </c>
      <c r="B16" s="82" t="s">
        <v>73</v>
      </c>
      <c r="C16" s="83" t="s">
        <v>74</v>
      </c>
      <c r="D16" s="81" t="s">
        <v>18</v>
      </c>
      <c r="E16" s="84">
        <v>412</v>
      </c>
      <c r="F16" s="85">
        <v>2</v>
      </c>
      <c r="G16" s="86">
        <f t="shared" si="0"/>
        <v>414</v>
      </c>
      <c r="H16" s="63">
        <v>43</v>
      </c>
      <c r="I16" s="28"/>
    </row>
    <row r="17" spans="1:16" s="1" customFormat="1" ht="30.75" customHeight="1" x14ac:dyDescent="0.2">
      <c r="A17" s="69">
        <v>15</v>
      </c>
      <c r="B17" s="70" t="s">
        <v>75</v>
      </c>
      <c r="C17" s="71" t="s">
        <v>76</v>
      </c>
      <c r="D17" s="69" t="s">
        <v>2</v>
      </c>
      <c r="E17" s="72">
        <v>987</v>
      </c>
      <c r="F17" s="73">
        <v>136</v>
      </c>
      <c r="G17" s="74">
        <f t="shared" si="0"/>
        <v>1123</v>
      </c>
      <c r="H17" s="63">
        <v>87</v>
      </c>
      <c r="I17" s="28"/>
      <c r="J17" s="12" t="s">
        <v>25</v>
      </c>
      <c r="K17" s="17"/>
    </row>
    <row r="18" spans="1:16" s="1" customFormat="1" ht="30.75" customHeight="1" x14ac:dyDescent="0.2">
      <c r="A18" s="81">
        <v>16</v>
      </c>
      <c r="B18" s="82" t="s">
        <v>77</v>
      </c>
      <c r="C18" s="83" t="s">
        <v>78</v>
      </c>
      <c r="D18" s="81" t="s">
        <v>18</v>
      </c>
      <c r="E18" s="84">
        <v>182</v>
      </c>
      <c r="F18" s="85">
        <v>0</v>
      </c>
      <c r="G18" s="86">
        <f t="shared" si="0"/>
        <v>182</v>
      </c>
      <c r="H18" s="63">
        <v>11</v>
      </c>
      <c r="I18" s="28"/>
      <c r="J18" s="19">
        <f>L8+J8+J14+L14</f>
        <v>311168</v>
      </c>
      <c r="K18" s="13" t="s">
        <v>9</v>
      </c>
    </row>
    <row r="19" spans="1:16" s="1" customFormat="1" ht="30.75" customHeight="1" x14ac:dyDescent="0.2">
      <c r="A19" s="94">
        <v>17</v>
      </c>
      <c r="B19" s="95" t="s">
        <v>79</v>
      </c>
      <c r="C19" s="96" t="s">
        <v>80</v>
      </c>
      <c r="D19" s="94" t="s">
        <v>19</v>
      </c>
      <c r="E19" s="97">
        <v>72</v>
      </c>
      <c r="F19" s="98">
        <v>0</v>
      </c>
      <c r="G19" s="99">
        <f t="shared" si="0"/>
        <v>72</v>
      </c>
      <c r="H19" s="63">
        <v>1</v>
      </c>
      <c r="I19" s="28"/>
    </row>
    <row r="20" spans="1:16" s="1" customFormat="1" ht="30.75" customHeight="1" x14ac:dyDescent="0.2">
      <c r="A20" s="81">
        <v>18</v>
      </c>
      <c r="B20" s="82" t="s">
        <v>81</v>
      </c>
      <c r="C20" s="83" t="s">
        <v>82</v>
      </c>
      <c r="D20" s="81" t="s">
        <v>18</v>
      </c>
      <c r="E20" s="84">
        <v>75</v>
      </c>
      <c r="F20" s="85">
        <v>0</v>
      </c>
      <c r="G20" s="86">
        <f t="shared" si="0"/>
        <v>75</v>
      </c>
      <c r="H20" s="63">
        <v>9</v>
      </c>
      <c r="I20" s="28"/>
    </row>
    <row r="21" spans="1:16" s="1" customFormat="1" ht="30.75" customHeight="1" x14ac:dyDescent="0.2">
      <c r="A21" s="75">
        <v>19</v>
      </c>
      <c r="B21" s="76" t="s">
        <v>83</v>
      </c>
      <c r="C21" s="77" t="s">
        <v>84</v>
      </c>
      <c r="D21" s="75" t="s">
        <v>3</v>
      </c>
      <c r="E21" s="78">
        <v>258</v>
      </c>
      <c r="F21" s="79">
        <v>58</v>
      </c>
      <c r="G21" s="80">
        <f t="shared" si="0"/>
        <v>316</v>
      </c>
      <c r="H21" s="63">
        <v>27</v>
      </c>
      <c r="I21" s="28"/>
    </row>
    <row r="22" spans="1:16" s="1" customFormat="1" ht="30.75" customHeight="1" x14ac:dyDescent="0.2">
      <c r="A22" s="94">
        <v>20</v>
      </c>
      <c r="B22" s="95" t="s">
        <v>85</v>
      </c>
      <c r="C22" s="96" t="s">
        <v>86</v>
      </c>
      <c r="D22" s="94" t="s">
        <v>19</v>
      </c>
      <c r="E22" s="97">
        <v>65</v>
      </c>
      <c r="F22" s="98">
        <v>0</v>
      </c>
      <c r="G22" s="99">
        <f t="shared" si="0"/>
        <v>65</v>
      </c>
      <c r="H22" s="63">
        <v>7</v>
      </c>
      <c r="I22" s="43"/>
      <c r="J22" s="27"/>
    </row>
    <row r="23" spans="1:16" s="1" customFormat="1" ht="30.75" customHeight="1" x14ac:dyDescent="0.2">
      <c r="A23" s="69">
        <v>21</v>
      </c>
      <c r="B23" s="70" t="s">
        <v>87</v>
      </c>
      <c r="C23" s="71" t="s">
        <v>88</v>
      </c>
      <c r="D23" s="69" t="s">
        <v>2</v>
      </c>
      <c r="E23" s="72">
        <v>640</v>
      </c>
      <c r="F23" s="73">
        <v>0</v>
      </c>
      <c r="G23" s="74">
        <f t="shared" si="0"/>
        <v>640</v>
      </c>
      <c r="H23" s="63">
        <v>0</v>
      </c>
      <c r="I23" s="28"/>
      <c r="P23" s="46"/>
    </row>
    <row r="24" spans="1:16" s="1" customFormat="1" ht="30.75" customHeight="1" x14ac:dyDescent="0.2">
      <c r="A24" s="81">
        <v>22</v>
      </c>
      <c r="B24" s="82" t="s">
        <v>89</v>
      </c>
      <c r="C24" s="83" t="s">
        <v>90</v>
      </c>
      <c r="D24" s="81" t="s">
        <v>18</v>
      </c>
      <c r="E24" s="84">
        <v>78</v>
      </c>
      <c r="F24" s="85">
        <v>0</v>
      </c>
      <c r="G24" s="86">
        <f t="shared" si="0"/>
        <v>78</v>
      </c>
      <c r="H24" s="63">
        <v>0</v>
      </c>
      <c r="I24" s="28"/>
    </row>
    <row r="25" spans="1:16" s="1" customFormat="1" ht="30.75" customHeight="1" x14ac:dyDescent="0.2">
      <c r="A25" s="81">
        <v>23</v>
      </c>
      <c r="B25" s="82" t="s">
        <v>91</v>
      </c>
      <c r="C25" s="83" t="s">
        <v>92</v>
      </c>
      <c r="D25" s="81" t="s">
        <v>18</v>
      </c>
      <c r="E25" s="84">
        <v>59</v>
      </c>
      <c r="F25" s="85">
        <v>0</v>
      </c>
      <c r="G25" s="86">
        <f t="shared" si="0"/>
        <v>59</v>
      </c>
      <c r="H25" s="63">
        <v>13</v>
      </c>
      <c r="I25" s="28"/>
    </row>
    <row r="26" spans="1:16" s="1" customFormat="1" ht="30.75" customHeight="1" x14ac:dyDescent="0.2">
      <c r="A26" s="69">
        <v>24</v>
      </c>
      <c r="B26" s="70" t="s">
        <v>93</v>
      </c>
      <c r="C26" s="71" t="s">
        <v>94</v>
      </c>
      <c r="D26" s="69" t="s">
        <v>2</v>
      </c>
      <c r="E26" s="72">
        <v>867</v>
      </c>
      <c r="F26" s="73">
        <v>22</v>
      </c>
      <c r="G26" s="74">
        <f t="shared" si="0"/>
        <v>889</v>
      </c>
      <c r="H26" s="63">
        <v>0</v>
      </c>
      <c r="I26" s="28"/>
    </row>
    <row r="27" spans="1:16" s="1" customFormat="1" ht="30.75" customHeight="1" x14ac:dyDescent="0.2">
      <c r="A27" s="69">
        <v>25</v>
      </c>
      <c r="B27" s="70" t="s">
        <v>95</v>
      </c>
      <c r="C27" s="71" t="s">
        <v>96</v>
      </c>
      <c r="D27" s="69" t="s">
        <v>2</v>
      </c>
      <c r="E27" s="72">
        <v>73</v>
      </c>
      <c r="F27" s="73">
        <v>84</v>
      </c>
      <c r="G27" s="74">
        <f t="shared" si="0"/>
        <v>157</v>
      </c>
      <c r="H27" s="63">
        <v>0</v>
      </c>
      <c r="I27" s="28"/>
    </row>
    <row r="28" spans="1:16" s="1" customFormat="1" ht="30.75" customHeight="1" x14ac:dyDescent="0.2">
      <c r="A28" s="69">
        <v>26</v>
      </c>
      <c r="B28" s="70" t="s">
        <v>97</v>
      </c>
      <c r="C28" s="71" t="s">
        <v>98</v>
      </c>
      <c r="D28" s="69" t="s">
        <v>2</v>
      </c>
      <c r="E28" s="72">
        <v>0</v>
      </c>
      <c r="F28" s="73">
        <v>64</v>
      </c>
      <c r="G28" s="74">
        <f t="shared" si="0"/>
        <v>64</v>
      </c>
      <c r="H28" s="63">
        <v>0</v>
      </c>
      <c r="I28" s="28"/>
    </row>
    <row r="29" spans="1:16" s="1" customFormat="1" ht="30.75" customHeight="1" x14ac:dyDescent="0.2">
      <c r="A29" s="69">
        <v>27</v>
      </c>
      <c r="B29" s="70" t="s">
        <v>99</v>
      </c>
      <c r="C29" s="71" t="s">
        <v>100</v>
      </c>
      <c r="D29" s="69" t="s">
        <v>2</v>
      </c>
      <c r="E29" s="72">
        <v>0</v>
      </c>
      <c r="F29" s="73">
        <v>75</v>
      </c>
      <c r="G29" s="74">
        <f t="shared" si="0"/>
        <v>75</v>
      </c>
      <c r="H29" s="63">
        <v>0</v>
      </c>
      <c r="I29" s="28"/>
      <c r="P29" s="46"/>
    </row>
    <row r="30" spans="1:16" s="1" customFormat="1" ht="30.75" customHeight="1" x14ac:dyDescent="0.2">
      <c r="A30" s="94">
        <v>28</v>
      </c>
      <c r="B30" s="95" t="s">
        <v>101</v>
      </c>
      <c r="C30" s="96" t="s">
        <v>102</v>
      </c>
      <c r="D30" s="94" t="s">
        <v>19</v>
      </c>
      <c r="E30" s="97">
        <v>111</v>
      </c>
      <c r="F30" s="100">
        <v>0</v>
      </c>
      <c r="G30" s="99">
        <f t="shared" si="0"/>
        <v>111</v>
      </c>
      <c r="H30" s="63">
        <v>23</v>
      </c>
      <c r="I30" s="28"/>
    </row>
    <row r="31" spans="1:16" s="1" customFormat="1" ht="30.75" customHeight="1" x14ac:dyDescent="0.2">
      <c r="A31" s="94">
        <v>29</v>
      </c>
      <c r="B31" s="101" t="s">
        <v>103</v>
      </c>
      <c r="C31" s="102" t="s">
        <v>104</v>
      </c>
      <c r="D31" s="103" t="s">
        <v>19</v>
      </c>
      <c r="E31" s="104">
        <v>26</v>
      </c>
      <c r="F31" s="105">
        <v>0</v>
      </c>
      <c r="G31" s="99">
        <f t="shared" si="0"/>
        <v>26</v>
      </c>
      <c r="H31" s="63">
        <v>0</v>
      </c>
      <c r="I31" s="28"/>
    </row>
    <row r="32" spans="1:16" s="1" customFormat="1" ht="30.75" customHeight="1" x14ac:dyDescent="0.2">
      <c r="A32" s="94">
        <v>30</v>
      </c>
      <c r="B32" s="95" t="s">
        <v>105</v>
      </c>
      <c r="C32" s="96" t="s">
        <v>106</v>
      </c>
      <c r="D32" s="94" t="s">
        <v>19</v>
      </c>
      <c r="E32" s="97">
        <v>134</v>
      </c>
      <c r="F32" s="98">
        <v>135</v>
      </c>
      <c r="G32" s="99">
        <f t="shared" si="0"/>
        <v>269</v>
      </c>
      <c r="H32" s="63">
        <v>0</v>
      </c>
      <c r="I32" s="28"/>
    </row>
    <row r="33" spans="1:13" s="1" customFormat="1" ht="30.75" customHeight="1" x14ac:dyDescent="0.2">
      <c r="A33" s="94">
        <v>31</v>
      </c>
      <c r="B33" s="95" t="s">
        <v>107</v>
      </c>
      <c r="C33" s="96" t="s">
        <v>108</v>
      </c>
      <c r="D33" s="94" t="s">
        <v>19</v>
      </c>
      <c r="E33" s="97">
        <v>215</v>
      </c>
      <c r="F33" s="98">
        <v>0</v>
      </c>
      <c r="G33" s="99">
        <f t="shared" si="0"/>
        <v>215</v>
      </c>
      <c r="H33" s="63">
        <v>14</v>
      </c>
      <c r="I33" s="28"/>
      <c r="J33" s="27"/>
      <c r="M33" s="45"/>
    </row>
    <row r="34" spans="1:13" s="1" customFormat="1" ht="30.75" customHeight="1" x14ac:dyDescent="0.2">
      <c r="A34" s="94">
        <v>32</v>
      </c>
      <c r="B34" s="95" t="s">
        <v>109</v>
      </c>
      <c r="C34" s="96" t="s">
        <v>110</v>
      </c>
      <c r="D34" s="94" t="s">
        <v>19</v>
      </c>
      <c r="E34" s="97">
        <v>139</v>
      </c>
      <c r="F34" s="98">
        <v>0</v>
      </c>
      <c r="G34" s="99">
        <f t="shared" si="0"/>
        <v>139</v>
      </c>
      <c r="H34" s="63">
        <v>7</v>
      </c>
      <c r="I34" s="28"/>
    </row>
    <row r="35" spans="1:13" s="1" customFormat="1" ht="30.75" customHeight="1" x14ac:dyDescent="0.2">
      <c r="A35" s="94">
        <v>33</v>
      </c>
      <c r="B35" s="95" t="s">
        <v>111</v>
      </c>
      <c r="C35" s="96" t="s">
        <v>112</v>
      </c>
      <c r="D35" s="94" t="s">
        <v>19</v>
      </c>
      <c r="E35" s="97">
        <v>282</v>
      </c>
      <c r="F35" s="98">
        <v>15</v>
      </c>
      <c r="G35" s="99">
        <f t="shared" si="0"/>
        <v>297</v>
      </c>
      <c r="H35" s="63">
        <v>18</v>
      </c>
      <c r="I35" s="28"/>
    </row>
    <row r="36" spans="1:13" s="1" customFormat="1" ht="30.75" customHeight="1" x14ac:dyDescent="0.2">
      <c r="A36" s="94">
        <v>34</v>
      </c>
      <c r="B36" s="95" t="s">
        <v>113</v>
      </c>
      <c r="C36" s="96" t="s">
        <v>114</v>
      </c>
      <c r="D36" s="94" t="s">
        <v>19</v>
      </c>
      <c r="E36" s="97">
        <v>0</v>
      </c>
      <c r="F36" s="98">
        <v>0</v>
      </c>
      <c r="G36" s="99">
        <f t="shared" si="0"/>
        <v>0</v>
      </c>
      <c r="H36" s="63">
        <v>0</v>
      </c>
      <c r="I36" s="28"/>
    </row>
    <row r="37" spans="1:13" s="1" customFormat="1" ht="30.75" customHeight="1" x14ac:dyDescent="0.2">
      <c r="A37" s="94">
        <v>35</v>
      </c>
      <c r="B37" s="95" t="s">
        <v>115</v>
      </c>
      <c r="C37" s="96" t="s">
        <v>116</v>
      </c>
      <c r="D37" s="94" t="s">
        <v>19</v>
      </c>
      <c r="E37" s="97">
        <v>58</v>
      </c>
      <c r="F37" s="98">
        <v>0</v>
      </c>
      <c r="G37" s="99">
        <f t="shared" si="0"/>
        <v>58</v>
      </c>
      <c r="H37" s="63">
        <v>0</v>
      </c>
      <c r="I37" s="28"/>
    </row>
    <row r="38" spans="1:13" s="1" customFormat="1" ht="30.75" customHeight="1" x14ac:dyDescent="0.2">
      <c r="A38" s="94">
        <v>36</v>
      </c>
      <c r="B38" s="95" t="s">
        <v>117</v>
      </c>
      <c r="C38" s="96" t="s">
        <v>118</v>
      </c>
      <c r="D38" s="94" t="s">
        <v>19</v>
      </c>
      <c r="E38" s="97">
        <v>194</v>
      </c>
      <c r="F38" s="98">
        <v>0</v>
      </c>
      <c r="G38" s="99">
        <f t="shared" si="0"/>
        <v>194</v>
      </c>
      <c r="H38" s="63">
        <v>6</v>
      </c>
      <c r="I38" s="28"/>
      <c r="J38" s="27"/>
    </row>
    <row r="39" spans="1:13" s="1" customFormat="1" ht="30.75" customHeight="1" x14ac:dyDescent="0.2">
      <c r="A39" s="94">
        <v>37</v>
      </c>
      <c r="B39" s="95" t="s">
        <v>119</v>
      </c>
      <c r="C39" s="96" t="s">
        <v>120</v>
      </c>
      <c r="D39" s="94" t="s">
        <v>19</v>
      </c>
      <c r="E39" s="97">
        <v>107</v>
      </c>
      <c r="F39" s="98">
        <v>10</v>
      </c>
      <c r="G39" s="99">
        <f t="shared" si="0"/>
        <v>117</v>
      </c>
      <c r="H39" s="63">
        <v>10</v>
      </c>
      <c r="I39" s="28"/>
    </row>
    <row r="40" spans="1:13" s="1" customFormat="1" ht="30.75" customHeight="1" x14ac:dyDescent="0.2">
      <c r="A40" s="94">
        <v>38</v>
      </c>
      <c r="B40" s="95" t="s">
        <v>121</v>
      </c>
      <c r="C40" s="96" t="s">
        <v>122</v>
      </c>
      <c r="D40" s="94" t="s">
        <v>19</v>
      </c>
      <c r="E40" s="97">
        <v>523</v>
      </c>
      <c r="F40" s="98">
        <v>204</v>
      </c>
      <c r="G40" s="99">
        <f t="shared" si="0"/>
        <v>727</v>
      </c>
      <c r="H40" s="63">
        <v>25</v>
      </c>
      <c r="I40" s="28"/>
    </row>
    <row r="41" spans="1:13" s="1" customFormat="1" ht="30.75" customHeight="1" x14ac:dyDescent="0.2">
      <c r="A41" s="94">
        <v>39</v>
      </c>
      <c r="B41" s="95" t="s">
        <v>123</v>
      </c>
      <c r="C41" s="96" t="s">
        <v>124</v>
      </c>
      <c r="D41" s="94" t="s">
        <v>19</v>
      </c>
      <c r="E41" s="97">
        <v>30</v>
      </c>
      <c r="F41" s="98">
        <v>0</v>
      </c>
      <c r="G41" s="99">
        <f t="shared" si="0"/>
        <v>30</v>
      </c>
      <c r="H41" s="63">
        <v>2</v>
      </c>
      <c r="I41" s="28"/>
    </row>
    <row r="42" spans="1:13" s="1" customFormat="1" ht="30.75" customHeight="1" x14ac:dyDescent="0.2">
      <c r="A42" s="81">
        <v>41</v>
      </c>
      <c r="B42" s="82" t="s">
        <v>125</v>
      </c>
      <c r="C42" s="93" t="s">
        <v>126</v>
      </c>
      <c r="D42" s="81" t="s">
        <v>18</v>
      </c>
      <c r="E42" s="84">
        <v>160</v>
      </c>
      <c r="F42" s="87">
        <v>0</v>
      </c>
      <c r="G42" s="86">
        <f t="shared" si="0"/>
        <v>160</v>
      </c>
      <c r="H42" s="63">
        <v>9</v>
      </c>
      <c r="I42" s="28"/>
    </row>
    <row r="43" spans="1:13" s="1" customFormat="1" ht="30.75" customHeight="1" x14ac:dyDescent="0.2">
      <c r="A43" s="81">
        <v>42</v>
      </c>
      <c r="B43" s="88" t="s">
        <v>127</v>
      </c>
      <c r="C43" s="115" t="s">
        <v>128</v>
      </c>
      <c r="D43" s="90" t="s">
        <v>18</v>
      </c>
      <c r="E43" s="91">
        <v>431</v>
      </c>
      <c r="F43" s="92">
        <v>15</v>
      </c>
      <c r="G43" s="86">
        <f t="shared" si="0"/>
        <v>446</v>
      </c>
      <c r="H43" s="63">
        <v>34</v>
      </c>
      <c r="I43" s="28"/>
    </row>
    <row r="44" spans="1:13" s="1" customFormat="1" ht="30.75" customHeight="1" x14ac:dyDescent="0.2">
      <c r="A44" s="81">
        <v>43</v>
      </c>
      <c r="B44" s="82" t="s">
        <v>129</v>
      </c>
      <c r="C44" s="93" t="s">
        <v>130</v>
      </c>
      <c r="D44" s="81" t="s">
        <v>18</v>
      </c>
      <c r="E44" s="84">
        <v>210</v>
      </c>
      <c r="F44" s="85">
        <v>0</v>
      </c>
      <c r="G44" s="86">
        <f t="shared" si="0"/>
        <v>210</v>
      </c>
      <c r="H44" s="63">
        <v>15</v>
      </c>
      <c r="I44" s="28"/>
    </row>
    <row r="45" spans="1:13" s="1" customFormat="1" ht="30.75" customHeight="1" x14ac:dyDescent="0.2">
      <c r="A45" s="81">
        <v>44</v>
      </c>
      <c r="B45" s="82" t="s">
        <v>131</v>
      </c>
      <c r="C45" s="93" t="s">
        <v>132</v>
      </c>
      <c r="D45" s="81" t="s">
        <v>18</v>
      </c>
      <c r="E45" s="84">
        <v>98</v>
      </c>
      <c r="F45" s="85">
        <v>0</v>
      </c>
      <c r="G45" s="86">
        <f t="shared" si="0"/>
        <v>98</v>
      </c>
      <c r="H45" s="63">
        <v>10</v>
      </c>
      <c r="I45" s="28"/>
    </row>
    <row r="46" spans="1:13" s="1" customFormat="1" ht="30.75" customHeight="1" x14ac:dyDescent="0.2">
      <c r="A46" s="81">
        <v>45</v>
      </c>
      <c r="B46" s="82" t="s">
        <v>133</v>
      </c>
      <c r="C46" s="83" t="s">
        <v>134</v>
      </c>
      <c r="D46" s="81" t="s">
        <v>18</v>
      </c>
      <c r="E46" s="84">
        <v>141</v>
      </c>
      <c r="F46" s="85">
        <v>0</v>
      </c>
      <c r="G46" s="86">
        <f t="shared" si="0"/>
        <v>141</v>
      </c>
      <c r="H46" s="63">
        <v>10</v>
      </c>
      <c r="I46" s="28"/>
    </row>
    <row r="47" spans="1:13" s="1" customFormat="1" ht="30.75" customHeight="1" x14ac:dyDescent="0.2">
      <c r="A47" s="94">
        <v>46</v>
      </c>
      <c r="B47" s="95" t="s">
        <v>135</v>
      </c>
      <c r="C47" s="96" t="s">
        <v>136</v>
      </c>
      <c r="D47" s="94" t="s">
        <v>19</v>
      </c>
      <c r="E47" s="97">
        <v>25</v>
      </c>
      <c r="F47" s="98">
        <v>0</v>
      </c>
      <c r="G47" s="99">
        <f t="shared" si="0"/>
        <v>25</v>
      </c>
      <c r="H47" s="63">
        <v>3</v>
      </c>
      <c r="I47" s="28"/>
      <c r="J47" s="44"/>
    </row>
    <row r="48" spans="1:13" s="1" customFormat="1" ht="30.75" customHeight="1" x14ac:dyDescent="0.2">
      <c r="A48" s="75">
        <v>47</v>
      </c>
      <c r="B48" s="114" t="s">
        <v>137</v>
      </c>
      <c r="C48" s="116" t="s">
        <v>138</v>
      </c>
      <c r="D48" s="117" t="s">
        <v>3</v>
      </c>
      <c r="E48" s="118">
        <v>321</v>
      </c>
      <c r="F48" s="120">
        <v>31</v>
      </c>
      <c r="G48" s="80">
        <f t="shared" si="0"/>
        <v>352</v>
      </c>
      <c r="H48" s="63">
        <v>66</v>
      </c>
      <c r="I48" s="28"/>
    </row>
    <row r="49" spans="1:9" s="1" customFormat="1" ht="30.75" customHeight="1" x14ac:dyDescent="0.2">
      <c r="A49" s="75">
        <v>48</v>
      </c>
      <c r="B49" s="76" t="s">
        <v>139</v>
      </c>
      <c r="C49" s="77" t="s">
        <v>140</v>
      </c>
      <c r="D49" s="75" t="s">
        <v>3</v>
      </c>
      <c r="E49" s="78">
        <v>158</v>
      </c>
      <c r="F49" s="119">
        <v>0</v>
      </c>
      <c r="G49" s="80">
        <f t="shared" si="0"/>
        <v>158</v>
      </c>
      <c r="H49" s="63">
        <v>34</v>
      </c>
      <c r="I49" s="28"/>
    </row>
    <row r="50" spans="1:9" s="1" customFormat="1" ht="30.75" customHeight="1" x14ac:dyDescent="0.2">
      <c r="A50" s="75">
        <v>49</v>
      </c>
      <c r="B50" s="76" t="s">
        <v>141</v>
      </c>
      <c r="C50" s="77" t="s">
        <v>142</v>
      </c>
      <c r="D50" s="75" t="s">
        <v>3</v>
      </c>
      <c r="E50" s="78">
        <v>46</v>
      </c>
      <c r="F50" s="79">
        <v>0</v>
      </c>
      <c r="G50" s="80">
        <f t="shared" si="0"/>
        <v>46</v>
      </c>
      <c r="H50" s="63">
        <v>5</v>
      </c>
      <c r="I50" s="28"/>
    </row>
    <row r="51" spans="1:9" s="1" customFormat="1" ht="30.75" customHeight="1" x14ac:dyDescent="0.2">
      <c r="A51" s="69">
        <v>50</v>
      </c>
      <c r="B51" s="70" t="s">
        <v>143</v>
      </c>
      <c r="C51" s="71" t="s">
        <v>144</v>
      </c>
      <c r="D51" s="69" t="s">
        <v>2</v>
      </c>
      <c r="E51" s="72">
        <v>694</v>
      </c>
      <c r="F51" s="73">
        <v>132</v>
      </c>
      <c r="G51" s="74">
        <f t="shared" si="0"/>
        <v>826</v>
      </c>
      <c r="H51" s="63">
        <v>55</v>
      </c>
      <c r="I51" s="28"/>
    </row>
    <row r="52" spans="1:9" s="1" customFormat="1" ht="30.75" customHeight="1" x14ac:dyDescent="0.2">
      <c r="A52" s="81">
        <v>51</v>
      </c>
      <c r="B52" s="82" t="s">
        <v>145</v>
      </c>
      <c r="C52" s="83" t="s">
        <v>146</v>
      </c>
      <c r="D52" s="81" t="s">
        <v>18</v>
      </c>
      <c r="E52" s="84">
        <v>121</v>
      </c>
      <c r="F52" s="85">
        <v>0</v>
      </c>
      <c r="G52" s="86">
        <f t="shared" si="0"/>
        <v>121</v>
      </c>
      <c r="H52" s="63">
        <v>13</v>
      </c>
      <c r="I52" s="28"/>
    </row>
    <row r="53" spans="1:9" s="1" customFormat="1" ht="30.75" customHeight="1" x14ac:dyDescent="0.2">
      <c r="A53" s="81">
        <v>52</v>
      </c>
      <c r="B53" s="82" t="s">
        <v>147</v>
      </c>
      <c r="C53" s="83" t="s">
        <v>148</v>
      </c>
      <c r="D53" s="81" t="s">
        <v>18</v>
      </c>
      <c r="E53" s="84">
        <v>105</v>
      </c>
      <c r="F53" s="85">
        <v>12</v>
      </c>
      <c r="G53" s="86">
        <f t="shared" si="0"/>
        <v>117</v>
      </c>
      <c r="H53" s="63">
        <v>6</v>
      </c>
      <c r="I53" s="28"/>
    </row>
    <row r="54" spans="1:9" s="1" customFormat="1" ht="30.75" customHeight="1" x14ac:dyDescent="0.2">
      <c r="A54" s="75">
        <v>53</v>
      </c>
      <c r="B54" s="76" t="s">
        <v>149</v>
      </c>
      <c r="C54" s="77" t="s">
        <v>150</v>
      </c>
      <c r="D54" s="75" t="s">
        <v>3</v>
      </c>
      <c r="E54" s="78">
        <v>56</v>
      </c>
      <c r="F54" s="79">
        <v>0</v>
      </c>
      <c r="G54" s="80">
        <f t="shared" si="0"/>
        <v>56</v>
      </c>
      <c r="H54" s="63">
        <v>8</v>
      </c>
      <c r="I54" s="28"/>
    </row>
    <row r="55" spans="1:9" s="1" customFormat="1" ht="30.75" customHeight="1" x14ac:dyDescent="0.2">
      <c r="A55" s="69">
        <v>54</v>
      </c>
      <c r="B55" s="70" t="s">
        <v>151</v>
      </c>
      <c r="C55" s="71" t="s">
        <v>152</v>
      </c>
      <c r="D55" s="69" t="s">
        <v>2</v>
      </c>
      <c r="E55" s="72">
        <v>1137</v>
      </c>
      <c r="F55" s="73">
        <v>8</v>
      </c>
      <c r="G55" s="74">
        <f t="shared" si="0"/>
        <v>1145</v>
      </c>
      <c r="H55" s="63">
        <v>24</v>
      </c>
      <c r="I55" s="28"/>
    </row>
    <row r="56" spans="1:9" s="1" customFormat="1" ht="30.75" customHeight="1" x14ac:dyDescent="0.2">
      <c r="A56" s="69">
        <v>55</v>
      </c>
      <c r="B56" s="70" t="s">
        <v>153</v>
      </c>
      <c r="C56" s="71" t="s">
        <v>154</v>
      </c>
      <c r="D56" s="69" t="s">
        <v>2</v>
      </c>
      <c r="E56" s="72">
        <v>72</v>
      </c>
      <c r="F56" s="73">
        <v>14</v>
      </c>
      <c r="G56" s="74">
        <f t="shared" si="0"/>
        <v>86</v>
      </c>
      <c r="H56" s="63">
        <v>33</v>
      </c>
      <c r="I56" s="28"/>
    </row>
    <row r="57" spans="1:9" s="1" customFormat="1" ht="30.75" customHeight="1" x14ac:dyDescent="0.2">
      <c r="A57" s="81">
        <v>56</v>
      </c>
      <c r="B57" s="82" t="s">
        <v>155</v>
      </c>
      <c r="C57" s="83" t="s">
        <v>156</v>
      </c>
      <c r="D57" s="81" t="s">
        <v>18</v>
      </c>
      <c r="E57" s="84">
        <v>158</v>
      </c>
      <c r="F57" s="87">
        <v>0</v>
      </c>
      <c r="G57" s="86">
        <f t="shared" si="0"/>
        <v>158</v>
      </c>
      <c r="H57" s="63">
        <v>24</v>
      </c>
      <c r="I57" s="28"/>
    </row>
    <row r="58" spans="1:9" s="1" customFormat="1" ht="30.75" customHeight="1" x14ac:dyDescent="0.2">
      <c r="A58" s="81">
        <v>57</v>
      </c>
      <c r="B58" s="88" t="s">
        <v>157</v>
      </c>
      <c r="C58" s="89" t="s">
        <v>158</v>
      </c>
      <c r="D58" s="90" t="s">
        <v>18</v>
      </c>
      <c r="E58" s="91">
        <v>112</v>
      </c>
      <c r="F58" s="92">
        <v>0</v>
      </c>
      <c r="G58" s="86">
        <f t="shared" si="0"/>
        <v>112</v>
      </c>
      <c r="H58" s="63">
        <v>7</v>
      </c>
      <c r="I58" s="28"/>
    </row>
    <row r="59" spans="1:9" s="1" customFormat="1" ht="30.75" customHeight="1" x14ac:dyDescent="0.2">
      <c r="A59" s="81">
        <v>58</v>
      </c>
      <c r="B59" s="82" t="s">
        <v>159</v>
      </c>
      <c r="C59" s="83" t="s">
        <v>160</v>
      </c>
      <c r="D59" s="81" t="s">
        <v>18</v>
      </c>
      <c r="E59" s="84">
        <v>57</v>
      </c>
      <c r="F59" s="85">
        <v>0</v>
      </c>
      <c r="G59" s="86">
        <f t="shared" si="0"/>
        <v>57</v>
      </c>
      <c r="H59" s="63">
        <v>14</v>
      </c>
      <c r="I59" s="28"/>
    </row>
    <row r="60" spans="1:9" s="1" customFormat="1" ht="30.75" customHeight="1" x14ac:dyDescent="0.2">
      <c r="A60" s="81">
        <v>59</v>
      </c>
      <c r="B60" s="82" t="s">
        <v>161</v>
      </c>
      <c r="C60" s="83" t="s">
        <v>162</v>
      </c>
      <c r="D60" s="81" t="s">
        <v>18</v>
      </c>
      <c r="E60" s="84">
        <v>372</v>
      </c>
      <c r="F60" s="85">
        <v>64</v>
      </c>
      <c r="G60" s="86">
        <f t="shared" si="0"/>
        <v>436</v>
      </c>
      <c r="H60" s="63">
        <v>83</v>
      </c>
      <c r="I60" s="28"/>
    </row>
    <row r="61" spans="1:9" s="1" customFormat="1" ht="30.75" customHeight="1" x14ac:dyDescent="0.2">
      <c r="A61" s="81">
        <v>60</v>
      </c>
      <c r="B61" s="82" t="s">
        <v>163</v>
      </c>
      <c r="C61" s="83" t="s">
        <v>164</v>
      </c>
      <c r="D61" s="81" t="s">
        <v>18</v>
      </c>
      <c r="E61" s="84">
        <v>63</v>
      </c>
      <c r="F61" s="85">
        <v>0</v>
      </c>
      <c r="G61" s="86">
        <f t="shared" si="0"/>
        <v>63</v>
      </c>
      <c r="H61" s="63">
        <v>4</v>
      </c>
      <c r="I61" s="28"/>
    </row>
    <row r="62" spans="1:9" s="1" customFormat="1" ht="30.75" customHeight="1" x14ac:dyDescent="0.2">
      <c r="A62" s="69">
        <v>61</v>
      </c>
      <c r="B62" s="70" t="s">
        <v>165</v>
      </c>
      <c r="C62" s="71" t="s">
        <v>166</v>
      </c>
      <c r="D62" s="69" t="s">
        <v>2</v>
      </c>
      <c r="E62" s="72">
        <v>661</v>
      </c>
      <c r="F62" s="73">
        <v>46</v>
      </c>
      <c r="G62" s="74">
        <f t="shared" si="0"/>
        <v>707</v>
      </c>
      <c r="H62" s="63">
        <v>169</v>
      </c>
      <c r="I62" s="28"/>
    </row>
    <row r="63" spans="1:9" s="1" customFormat="1" ht="30.75" customHeight="1" x14ac:dyDescent="0.2">
      <c r="A63" s="81">
        <v>62</v>
      </c>
      <c r="B63" s="82" t="s">
        <v>167</v>
      </c>
      <c r="C63" s="83" t="s">
        <v>168</v>
      </c>
      <c r="D63" s="81" t="s">
        <v>18</v>
      </c>
      <c r="E63" s="84">
        <v>79</v>
      </c>
      <c r="F63" s="85">
        <v>0</v>
      </c>
      <c r="G63" s="86">
        <f t="shared" si="0"/>
        <v>79</v>
      </c>
      <c r="H63" s="63">
        <v>28</v>
      </c>
      <c r="I63" s="28"/>
    </row>
    <row r="64" spans="1:9" s="1" customFormat="1" ht="30.75" customHeight="1" x14ac:dyDescent="0.2">
      <c r="A64" s="81">
        <v>63</v>
      </c>
      <c r="B64" s="82" t="s">
        <v>169</v>
      </c>
      <c r="C64" s="83" t="s">
        <v>170</v>
      </c>
      <c r="D64" s="81" t="s">
        <v>18</v>
      </c>
      <c r="E64" s="84">
        <v>230</v>
      </c>
      <c r="F64" s="85">
        <v>0</v>
      </c>
      <c r="G64" s="86">
        <f t="shared" si="0"/>
        <v>230</v>
      </c>
      <c r="H64" s="63">
        <v>16</v>
      </c>
      <c r="I64" s="28"/>
    </row>
    <row r="65" spans="1:9" s="1" customFormat="1" ht="30.75" customHeight="1" x14ac:dyDescent="0.2">
      <c r="A65" s="94">
        <v>64</v>
      </c>
      <c r="B65" s="95" t="s">
        <v>171</v>
      </c>
      <c r="C65" s="96" t="s">
        <v>172</v>
      </c>
      <c r="D65" s="94" t="s">
        <v>19</v>
      </c>
      <c r="E65" s="97">
        <v>181</v>
      </c>
      <c r="F65" s="98">
        <v>0</v>
      </c>
      <c r="G65" s="99">
        <f t="shared" si="0"/>
        <v>181</v>
      </c>
      <c r="H65" s="63">
        <v>35</v>
      </c>
      <c r="I65" s="28"/>
    </row>
    <row r="66" spans="1:9" s="1" customFormat="1" ht="30.75" customHeight="1" x14ac:dyDescent="0.2">
      <c r="A66" s="94">
        <v>65</v>
      </c>
      <c r="B66" s="95" t="s">
        <v>173</v>
      </c>
      <c r="C66" s="96" t="s">
        <v>174</v>
      </c>
      <c r="D66" s="94" t="s">
        <v>19</v>
      </c>
      <c r="E66" s="97">
        <v>90</v>
      </c>
      <c r="F66" s="100">
        <v>0</v>
      </c>
      <c r="G66" s="99">
        <f t="shared" ref="G66:G80" si="1">E66+F66</f>
        <v>90</v>
      </c>
      <c r="H66" s="63">
        <v>10</v>
      </c>
      <c r="I66" s="28"/>
    </row>
    <row r="67" spans="1:9" s="1" customFormat="1" ht="30.75" customHeight="1" x14ac:dyDescent="0.2">
      <c r="A67" s="94">
        <v>66</v>
      </c>
      <c r="B67" s="101" t="s">
        <v>175</v>
      </c>
      <c r="C67" s="102" t="s">
        <v>176</v>
      </c>
      <c r="D67" s="103" t="s">
        <v>19</v>
      </c>
      <c r="E67" s="104">
        <v>58</v>
      </c>
      <c r="F67" s="105">
        <v>0</v>
      </c>
      <c r="G67" s="99">
        <f t="shared" si="1"/>
        <v>58</v>
      </c>
      <c r="H67" s="63">
        <v>2</v>
      </c>
      <c r="I67" s="28"/>
    </row>
    <row r="68" spans="1:9" s="1" customFormat="1" ht="30.75" customHeight="1" x14ac:dyDescent="0.2">
      <c r="A68" s="94">
        <v>67</v>
      </c>
      <c r="B68" s="95" t="s">
        <v>177</v>
      </c>
      <c r="C68" s="96" t="s">
        <v>178</v>
      </c>
      <c r="D68" s="94" t="s">
        <v>19</v>
      </c>
      <c r="E68" s="97">
        <v>214</v>
      </c>
      <c r="F68" s="98">
        <v>0</v>
      </c>
      <c r="G68" s="99">
        <f t="shared" si="1"/>
        <v>214</v>
      </c>
      <c r="H68" s="63">
        <v>27</v>
      </c>
      <c r="I68" s="28"/>
    </row>
    <row r="69" spans="1:9" s="1" customFormat="1" ht="30.75" customHeight="1" x14ac:dyDescent="0.2">
      <c r="A69" s="81">
        <v>68</v>
      </c>
      <c r="B69" s="82" t="s">
        <v>179</v>
      </c>
      <c r="C69" s="83" t="s">
        <v>180</v>
      </c>
      <c r="D69" s="81" t="s">
        <v>18</v>
      </c>
      <c r="E69" s="84">
        <v>57</v>
      </c>
      <c r="F69" s="85">
        <v>0</v>
      </c>
      <c r="G69" s="86">
        <f t="shared" si="1"/>
        <v>57</v>
      </c>
      <c r="H69" s="63">
        <v>9</v>
      </c>
      <c r="I69" s="28"/>
    </row>
    <row r="70" spans="1:9" s="1" customFormat="1" ht="30.75" customHeight="1" x14ac:dyDescent="0.2">
      <c r="A70" s="94">
        <v>69</v>
      </c>
      <c r="B70" s="95" t="s">
        <v>181</v>
      </c>
      <c r="C70" s="96" t="s">
        <v>182</v>
      </c>
      <c r="D70" s="94" t="s">
        <v>19</v>
      </c>
      <c r="E70" s="97">
        <v>65</v>
      </c>
      <c r="F70" s="98">
        <v>0</v>
      </c>
      <c r="G70" s="99">
        <f t="shared" si="1"/>
        <v>65</v>
      </c>
      <c r="H70" s="63">
        <v>10</v>
      </c>
      <c r="I70" s="28"/>
    </row>
    <row r="71" spans="1:9" s="1" customFormat="1" ht="30.75" customHeight="1" x14ac:dyDescent="0.2">
      <c r="A71" s="81">
        <v>70</v>
      </c>
      <c r="B71" s="82" t="s">
        <v>183</v>
      </c>
      <c r="C71" s="83" t="s">
        <v>184</v>
      </c>
      <c r="D71" s="81" t="s">
        <v>18</v>
      </c>
      <c r="E71" s="84">
        <v>309</v>
      </c>
      <c r="F71" s="85">
        <v>4</v>
      </c>
      <c r="G71" s="86">
        <f t="shared" si="1"/>
        <v>313</v>
      </c>
      <c r="H71" s="63">
        <v>12</v>
      </c>
      <c r="I71" s="28"/>
    </row>
    <row r="72" spans="1:9" s="1" customFormat="1" ht="30.75" customHeight="1" x14ac:dyDescent="0.2">
      <c r="A72" s="81">
        <v>71</v>
      </c>
      <c r="B72" s="82" t="s">
        <v>185</v>
      </c>
      <c r="C72" s="83" t="s">
        <v>186</v>
      </c>
      <c r="D72" s="81" t="s">
        <v>18</v>
      </c>
      <c r="E72" s="84">
        <v>469</v>
      </c>
      <c r="F72" s="85">
        <v>0</v>
      </c>
      <c r="G72" s="86">
        <f t="shared" si="1"/>
        <v>469</v>
      </c>
      <c r="H72" s="63">
        <v>13</v>
      </c>
      <c r="I72" s="28"/>
    </row>
    <row r="73" spans="1:9" s="1" customFormat="1" ht="30.75" customHeight="1" x14ac:dyDescent="0.2">
      <c r="A73" s="94">
        <v>72</v>
      </c>
      <c r="B73" s="95" t="s">
        <v>187</v>
      </c>
      <c r="C73" s="96" t="s">
        <v>188</v>
      </c>
      <c r="D73" s="94" t="s">
        <v>19</v>
      </c>
      <c r="E73" s="97">
        <v>85</v>
      </c>
      <c r="F73" s="98">
        <v>0</v>
      </c>
      <c r="G73" s="99">
        <f t="shared" si="1"/>
        <v>85</v>
      </c>
      <c r="H73" s="63">
        <v>6</v>
      </c>
      <c r="I73" s="28"/>
    </row>
    <row r="74" spans="1:9" s="1" customFormat="1" ht="30.75" customHeight="1" x14ac:dyDescent="0.2">
      <c r="A74" s="94">
        <v>73</v>
      </c>
      <c r="B74" s="95" t="s">
        <v>189</v>
      </c>
      <c r="C74" s="96" t="s">
        <v>190</v>
      </c>
      <c r="D74" s="94" t="s">
        <v>19</v>
      </c>
      <c r="E74" s="97">
        <v>132</v>
      </c>
      <c r="F74" s="98">
        <v>0</v>
      </c>
      <c r="G74" s="99">
        <f t="shared" si="1"/>
        <v>132</v>
      </c>
      <c r="H74" s="63">
        <v>8</v>
      </c>
      <c r="I74" s="28"/>
    </row>
    <row r="75" spans="1:9" s="1" customFormat="1" ht="30.75" customHeight="1" x14ac:dyDescent="0.2">
      <c r="A75" s="94">
        <v>74</v>
      </c>
      <c r="B75" s="95" t="s">
        <v>191</v>
      </c>
      <c r="C75" s="96" t="s">
        <v>192</v>
      </c>
      <c r="D75" s="94" t="s">
        <v>19</v>
      </c>
      <c r="E75" s="97">
        <v>71</v>
      </c>
      <c r="F75" s="98">
        <v>0</v>
      </c>
      <c r="G75" s="99">
        <f t="shared" si="1"/>
        <v>71</v>
      </c>
      <c r="H75" s="63">
        <v>1</v>
      </c>
      <c r="I75" s="28"/>
    </row>
    <row r="76" spans="1:9" s="1" customFormat="1" ht="30.75" customHeight="1" x14ac:dyDescent="0.2">
      <c r="A76" s="94">
        <v>75</v>
      </c>
      <c r="B76" s="95" t="s">
        <v>193</v>
      </c>
      <c r="C76" s="96" t="s">
        <v>194</v>
      </c>
      <c r="D76" s="94" t="s">
        <v>19</v>
      </c>
      <c r="E76" s="97">
        <v>85</v>
      </c>
      <c r="F76" s="98">
        <v>0</v>
      </c>
      <c r="G76" s="99">
        <f t="shared" si="1"/>
        <v>85</v>
      </c>
      <c r="H76" s="63">
        <v>13</v>
      </c>
      <c r="I76" s="28"/>
    </row>
    <row r="77" spans="1:9" s="1" customFormat="1" ht="30.75" customHeight="1" x14ac:dyDescent="0.2">
      <c r="A77" s="81">
        <v>76</v>
      </c>
      <c r="B77" s="82" t="s">
        <v>195</v>
      </c>
      <c r="C77" s="83" t="s">
        <v>196</v>
      </c>
      <c r="D77" s="81" t="s">
        <v>18</v>
      </c>
      <c r="E77" s="84">
        <v>211</v>
      </c>
      <c r="F77" s="85">
        <v>0</v>
      </c>
      <c r="G77" s="86">
        <f t="shared" si="1"/>
        <v>211</v>
      </c>
      <c r="H77" s="63">
        <v>12</v>
      </c>
      <c r="I77" s="28"/>
    </row>
    <row r="78" spans="1:9" s="1" customFormat="1" ht="30.75" customHeight="1" x14ac:dyDescent="0.2">
      <c r="A78" s="81">
        <v>77</v>
      </c>
      <c r="B78" s="82" t="s">
        <v>197</v>
      </c>
      <c r="C78" s="83" t="s">
        <v>198</v>
      </c>
      <c r="D78" s="81" t="s">
        <v>18</v>
      </c>
      <c r="E78" s="84">
        <v>178</v>
      </c>
      <c r="F78" s="85">
        <v>0</v>
      </c>
      <c r="G78" s="86">
        <f t="shared" si="1"/>
        <v>178</v>
      </c>
      <c r="H78" s="63">
        <v>18</v>
      </c>
      <c r="I78" s="28"/>
    </row>
    <row r="79" spans="1:9" s="1" customFormat="1" ht="30.75" customHeight="1" x14ac:dyDescent="0.2">
      <c r="A79" s="81">
        <v>78</v>
      </c>
      <c r="B79" s="82" t="s">
        <v>199</v>
      </c>
      <c r="C79" s="83" t="s">
        <v>200</v>
      </c>
      <c r="D79" s="81" t="s">
        <v>18</v>
      </c>
      <c r="E79" s="84">
        <v>165</v>
      </c>
      <c r="F79" s="85">
        <v>0</v>
      </c>
      <c r="G79" s="86">
        <f t="shared" si="1"/>
        <v>165</v>
      </c>
      <c r="H79" s="63">
        <v>4</v>
      </c>
      <c r="I79" s="28"/>
    </row>
    <row r="80" spans="1:9" s="1" customFormat="1" ht="30.75" customHeight="1" thickBot="1" x14ac:dyDescent="0.25">
      <c r="A80" s="81">
        <v>79</v>
      </c>
      <c r="B80" s="82" t="s">
        <v>201</v>
      </c>
      <c r="C80" s="83" t="s">
        <v>202</v>
      </c>
      <c r="D80" s="81" t="s">
        <v>18</v>
      </c>
      <c r="E80" s="84">
        <v>147</v>
      </c>
      <c r="F80" s="85">
        <v>0</v>
      </c>
      <c r="G80" s="121">
        <f t="shared" si="1"/>
        <v>147</v>
      </c>
      <c r="H80" s="63">
        <v>0</v>
      </c>
      <c r="I80" s="28"/>
    </row>
    <row r="81" spans="1:9" s="1" customFormat="1" ht="30.75" customHeight="1" thickTop="1" x14ac:dyDescent="0.2">
      <c r="A81" s="64"/>
      <c r="B81" s="65"/>
      <c r="C81" s="47"/>
      <c r="D81" s="65"/>
      <c r="E81" s="66"/>
      <c r="F81" s="64"/>
      <c r="G81" s="67"/>
      <c r="H81" s="68"/>
      <c r="I81" s="28"/>
    </row>
    <row r="82" spans="1:9" s="1" customFormat="1" ht="30.75" customHeight="1" x14ac:dyDescent="0.2">
      <c r="A82" s="64"/>
      <c r="B82" s="65"/>
      <c r="C82" s="47"/>
      <c r="D82" s="65"/>
      <c r="E82" s="66"/>
      <c r="F82" s="64"/>
      <c r="G82" s="67"/>
      <c r="H82" s="68"/>
      <c r="I82" s="28"/>
    </row>
    <row r="83" spans="1:9" s="1" customFormat="1" ht="30.75" customHeight="1" x14ac:dyDescent="0.2">
      <c r="A83" s="64"/>
      <c r="B83" s="65"/>
      <c r="C83" s="47"/>
      <c r="D83" s="65"/>
      <c r="E83" s="66"/>
      <c r="F83" s="64"/>
      <c r="G83" s="67"/>
      <c r="H83" s="68"/>
      <c r="I83" s="28"/>
    </row>
    <row r="84" spans="1:9" s="1" customFormat="1" ht="30.75" customHeight="1" x14ac:dyDescent="0.2">
      <c r="A84" s="64"/>
      <c r="B84" s="65"/>
      <c r="C84" s="47"/>
      <c r="D84" s="65"/>
      <c r="E84" s="66"/>
      <c r="F84" s="64"/>
      <c r="G84" s="67"/>
      <c r="H84" s="68"/>
      <c r="I84" s="28"/>
    </row>
    <row r="85" spans="1:9" s="1" customFormat="1" ht="30.75" customHeight="1" x14ac:dyDescent="0.2">
      <c r="A85" s="64"/>
      <c r="B85" s="65"/>
      <c r="C85" s="47"/>
      <c r="D85" s="65"/>
      <c r="E85" s="66"/>
      <c r="F85" s="64"/>
      <c r="G85" s="67"/>
      <c r="H85" s="68"/>
      <c r="I85" s="28"/>
    </row>
    <row r="86" spans="1:9" s="1" customFormat="1" ht="30.75" customHeight="1" x14ac:dyDescent="0.2">
      <c r="A86" s="64"/>
      <c r="B86" s="65"/>
      <c r="C86" s="47"/>
      <c r="D86" s="65"/>
      <c r="E86" s="66"/>
      <c r="F86" s="64"/>
      <c r="G86" s="67"/>
      <c r="H86" s="68"/>
      <c r="I86" s="28"/>
    </row>
    <row r="87" spans="1:9" s="1" customFormat="1" ht="30.75" customHeight="1" x14ac:dyDescent="0.2">
      <c r="A87" s="64"/>
      <c r="B87" s="65"/>
      <c r="C87" s="47"/>
      <c r="D87" s="65"/>
      <c r="E87" s="66"/>
      <c r="F87" s="64"/>
      <c r="G87" s="67"/>
      <c r="H87" s="68"/>
      <c r="I87" s="28"/>
    </row>
    <row r="88" spans="1:9" s="1" customFormat="1" ht="30.75" customHeight="1" x14ac:dyDescent="0.2">
      <c r="A88" s="64"/>
      <c r="B88" s="65"/>
      <c r="C88" s="47"/>
      <c r="D88" s="65"/>
      <c r="E88" s="66"/>
      <c r="F88" s="64"/>
      <c r="G88" s="67"/>
      <c r="H88" s="68"/>
      <c r="I88" s="28"/>
    </row>
    <row r="89" spans="1:9" s="1" customFormat="1" ht="30.75" customHeight="1" x14ac:dyDescent="0.2">
      <c r="A89" s="64"/>
      <c r="B89" s="65"/>
      <c r="C89" s="47"/>
      <c r="D89" s="65"/>
      <c r="E89" s="66"/>
      <c r="F89" s="64"/>
      <c r="G89" s="67"/>
      <c r="H89" s="68"/>
      <c r="I89" s="28"/>
    </row>
  </sheetData>
  <sortState xmlns:xlrd2="http://schemas.microsoft.com/office/spreadsheetml/2017/richdata2" ref="A2:H81">
    <sortCondition ref="A3:A81"/>
  </sortState>
  <mergeCells count="11">
    <mergeCell ref="O13:R13"/>
    <mergeCell ref="N9:R9"/>
    <mergeCell ref="N10:N11"/>
    <mergeCell ref="O10:R10"/>
    <mergeCell ref="O11:R11"/>
    <mergeCell ref="O12:R12"/>
    <mergeCell ref="J2:Q2"/>
    <mergeCell ref="N3:P3"/>
    <mergeCell ref="O6:R6"/>
    <mergeCell ref="O7:R7"/>
    <mergeCell ref="O8:R8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2F30C-9F30-41A1-AC52-FA549522ADC3}">
  <dimension ref="A1:S48"/>
  <sheetViews>
    <sheetView view="pageBreakPreview" zoomScale="57" zoomScaleNormal="57" zoomScaleSheetLayoutView="57" workbookViewId="0"/>
  </sheetViews>
  <sheetFormatPr defaultRowHeight="18.75" x14ac:dyDescent="0.2"/>
  <cols>
    <col min="1" max="1" width="4.08984375" style="28" customWidth="1"/>
    <col min="2" max="2" width="24.90625" style="1" bestFit="1" customWidth="1"/>
    <col min="3" max="3" width="4.453125" style="1" customWidth="1"/>
    <col min="4" max="4" width="24.36328125" style="1" bestFit="1" customWidth="1"/>
    <col min="5" max="5" width="5.08984375" style="1" customWidth="1"/>
    <col min="6" max="6" width="16" style="1" bestFit="1" customWidth="1"/>
    <col min="7" max="7" width="11.1796875" style="1" bestFit="1" customWidth="1"/>
    <col min="8" max="10" width="10.54296875" style="1" bestFit="1" customWidth="1"/>
    <col min="11" max="11" width="7.54296875" style="1" customWidth="1"/>
    <col min="12" max="12" width="8.7265625" style="1" customWidth="1"/>
    <col min="13" max="13" width="4.6328125" style="1" customWidth="1"/>
    <col min="14" max="14" width="8.7265625" style="1" customWidth="1"/>
  </cols>
  <sheetData>
    <row r="1" spans="1:19" x14ac:dyDescent="0.2">
      <c r="A1" s="26"/>
      <c r="B1" s="27"/>
    </row>
    <row r="2" spans="1:19" x14ac:dyDescent="0.2">
      <c r="B2" s="122" t="s">
        <v>17</v>
      </c>
      <c r="C2" s="123"/>
      <c r="D2" s="123"/>
      <c r="E2" s="123"/>
      <c r="F2" s="123"/>
      <c r="G2" s="123"/>
      <c r="H2" s="123"/>
      <c r="I2" s="123"/>
    </row>
    <row r="3" spans="1:19" x14ac:dyDescent="0.2">
      <c r="F3" s="124" t="s">
        <v>30</v>
      </c>
      <c r="G3" s="124"/>
      <c r="H3" s="124"/>
      <c r="I3"/>
    </row>
    <row r="4" spans="1:19" ht="21" x14ac:dyDescent="0.2">
      <c r="A4" s="29"/>
      <c r="B4" s="30" t="s">
        <v>0</v>
      </c>
      <c r="C4" s="2"/>
      <c r="D4" s="31" t="s">
        <v>1</v>
      </c>
      <c r="F4" s="25"/>
      <c r="G4" s="6" t="s">
        <v>2</v>
      </c>
      <c r="H4" s="7" t="s">
        <v>3</v>
      </c>
      <c r="I4" s="32" t="s">
        <v>18</v>
      </c>
      <c r="J4" s="33" t="s">
        <v>19</v>
      </c>
    </row>
    <row r="5" spans="1:19" ht="21" x14ac:dyDescent="0.2">
      <c r="A5" s="29"/>
      <c r="B5" s="34">
        <v>9984</v>
      </c>
      <c r="C5" s="4"/>
      <c r="D5" s="5">
        <v>928</v>
      </c>
      <c r="F5" s="9" t="s">
        <v>4</v>
      </c>
      <c r="G5" s="10" t="s">
        <v>31</v>
      </c>
      <c r="H5" s="10" t="s">
        <v>35</v>
      </c>
      <c r="I5" s="10" t="s">
        <v>32</v>
      </c>
      <c r="J5" s="10" t="s">
        <v>33</v>
      </c>
      <c r="K5" s="21" t="s">
        <v>5</v>
      </c>
      <c r="L5" s="22"/>
      <c r="M5" s="11"/>
      <c r="N5" s="11"/>
    </row>
    <row r="6" spans="1:19" x14ac:dyDescent="0.2">
      <c r="B6" s="35" t="s">
        <v>27</v>
      </c>
      <c r="C6" s="3"/>
      <c r="D6" s="8" t="s">
        <v>34</v>
      </c>
      <c r="F6" s="9" t="s">
        <v>8</v>
      </c>
      <c r="G6" s="125" t="s">
        <v>20</v>
      </c>
      <c r="H6" s="126"/>
      <c r="I6" s="126"/>
      <c r="J6" s="127"/>
      <c r="K6" s="21" t="s">
        <v>36</v>
      </c>
      <c r="L6" s="23"/>
      <c r="M6" s="24"/>
      <c r="N6" s="24"/>
      <c r="P6" s="23"/>
      <c r="Q6" s="24"/>
      <c r="R6" s="24"/>
      <c r="S6" s="24"/>
    </row>
    <row r="7" spans="1:19" x14ac:dyDescent="0.2">
      <c r="B7" s="12" t="s">
        <v>6</v>
      </c>
      <c r="C7" s="13"/>
      <c r="D7" s="12" t="s">
        <v>7</v>
      </c>
      <c r="E7" s="13"/>
      <c r="F7" s="9" t="s">
        <v>21</v>
      </c>
      <c r="G7" s="125" t="s">
        <v>37</v>
      </c>
      <c r="H7" s="126"/>
      <c r="I7" s="126"/>
      <c r="J7" s="127"/>
      <c r="K7" s="21"/>
      <c r="L7" s="23"/>
      <c r="M7" s="24"/>
      <c r="N7" s="24"/>
    </row>
    <row r="8" spans="1:19" ht="21" x14ac:dyDescent="0.2">
      <c r="B8" s="14">
        <f>B5*6</f>
        <v>59904</v>
      </c>
      <c r="C8" s="15" t="s">
        <v>9</v>
      </c>
      <c r="D8" s="14">
        <f>D5*8</f>
        <v>7424</v>
      </c>
      <c r="E8" s="15" t="s">
        <v>9</v>
      </c>
      <c r="F8" s="16" t="s">
        <v>10</v>
      </c>
      <c r="G8" s="128" t="s">
        <v>11</v>
      </c>
      <c r="H8" s="129"/>
      <c r="I8" s="129"/>
      <c r="J8" s="130"/>
    </row>
    <row r="9" spans="1:19" x14ac:dyDescent="0.2">
      <c r="F9" s="131" t="s">
        <v>12</v>
      </c>
      <c r="G9" s="131"/>
      <c r="H9" s="131"/>
      <c r="I9" s="131"/>
      <c r="J9" s="131"/>
    </row>
    <row r="10" spans="1:19" x14ac:dyDescent="0.2">
      <c r="B10" s="36" t="s">
        <v>26</v>
      </c>
      <c r="C10" s="3"/>
      <c r="D10" s="37" t="s">
        <v>22</v>
      </c>
      <c r="F10" s="132" t="s">
        <v>13</v>
      </c>
      <c r="G10" s="134" t="s">
        <v>38</v>
      </c>
      <c r="H10" s="135"/>
      <c r="I10" s="135"/>
      <c r="J10" s="136"/>
      <c r="K10" s="38" t="s">
        <v>14</v>
      </c>
      <c r="L10" s="18"/>
    </row>
    <row r="11" spans="1:19" ht="21" x14ac:dyDescent="0.2">
      <c r="B11" s="39">
        <v>4776</v>
      </c>
      <c r="C11" s="4"/>
      <c r="D11" s="40">
        <v>3444</v>
      </c>
      <c r="F11" s="133"/>
      <c r="G11" s="134" t="s">
        <v>39</v>
      </c>
      <c r="H11" s="135"/>
      <c r="I11" s="135"/>
      <c r="J11" s="136"/>
    </row>
    <row r="12" spans="1:19" x14ac:dyDescent="0.2">
      <c r="B12" s="41" t="s">
        <v>29</v>
      </c>
      <c r="C12" s="3"/>
      <c r="D12" s="42" t="s">
        <v>28</v>
      </c>
      <c r="F12" s="9" t="s">
        <v>15</v>
      </c>
      <c r="G12" s="125" t="s">
        <v>40</v>
      </c>
      <c r="H12" s="126"/>
      <c r="I12" s="126"/>
      <c r="J12" s="127"/>
    </row>
    <row r="13" spans="1:19" x14ac:dyDescent="0.2">
      <c r="B13" s="12" t="s">
        <v>23</v>
      </c>
      <c r="C13" s="13"/>
      <c r="D13" s="12" t="s">
        <v>24</v>
      </c>
      <c r="E13" s="13"/>
      <c r="F13" s="20" t="s">
        <v>16</v>
      </c>
      <c r="G13" s="125" t="s">
        <v>11</v>
      </c>
      <c r="H13" s="126"/>
      <c r="I13" s="126"/>
      <c r="J13" s="127"/>
    </row>
    <row r="14" spans="1:19" ht="21" x14ac:dyDescent="0.2">
      <c r="B14" s="14">
        <f>B11*10</f>
        <v>47760</v>
      </c>
      <c r="C14" s="15" t="s">
        <v>9</v>
      </c>
      <c r="D14" s="14">
        <f>D11*50</f>
        <v>172200</v>
      </c>
      <c r="E14" s="15" t="s">
        <v>9</v>
      </c>
    </row>
    <row r="15" spans="1:19" ht="21" x14ac:dyDescent="0.2">
      <c r="B15" s="14"/>
      <c r="C15" s="15"/>
      <c r="D15" s="14"/>
      <c r="E15" s="15"/>
    </row>
    <row r="17" spans="1:8" x14ac:dyDescent="0.2">
      <c r="B17" s="12" t="s">
        <v>25</v>
      </c>
      <c r="C17" s="17"/>
    </row>
    <row r="18" spans="1:8" ht="21" x14ac:dyDescent="0.2">
      <c r="B18" s="19">
        <f>D8+B8+B14+D14</f>
        <v>287288</v>
      </c>
      <c r="C18" s="13" t="s">
        <v>9</v>
      </c>
    </row>
    <row r="22" spans="1:8" x14ac:dyDescent="0.2">
      <c r="A22" s="43"/>
      <c r="B22" s="27"/>
    </row>
    <row r="23" spans="1:8" x14ac:dyDescent="0.2">
      <c r="H23" s="46"/>
    </row>
    <row r="29" spans="1:8" x14ac:dyDescent="0.2">
      <c r="H29" s="46"/>
    </row>
    <row r="33" spans="2:5" x14ac:dyDescent="0.2">
      <c r="B33" s="27"/>
      <c r="E33" s="45"/>
    </row>
    <row r="38" spans="2:5" x14ac:dyDescent="0.2">
      <c r="B38" s="27"/>
    </row>
    <row r="48" spans="2:5" x14ac:dyDescent="0.2">
      <c r="B48" s="44"/>
    </row>
  </sheetData>
  <mergeCells count="11">
    <mergeCell ref="G13:J13"/>
    <mergeCell ref="F9:J9"/>
    <mergeCell ref="F10:F11"/>
    <mergeCell ref="G10:J10"/>
    <mergeCell ref="G11:J11"/>
    <mergeCell ref="G12:J12"/>
    <mergeCell ref="B2:I2"/>
    <mergeCell ref="F3:H3"/>
    <mergeCell ref="G6:J6"/>
    <mergeCell ref="G7:J7"/>
    <mergeCell ref="G8:J8"/>
  </mergeCells>
  <phoneticPr fontId="1"/>
  <pageMargins left="0.19685039370078741" right="0.19685039370078741" top="0.35433070866141736" bottom="0.35433070866141736" header="0.31496062992125984" footer="0.31496062992125984"/>
  <pageSetup paperSize="9" scale="64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小野市部数表</vt:lpstr>
      <vt:lpstr>単価表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神戸新聞</dc:creator>
  <cp:lastModifiedBy>hama</cp:lastModifiedBy>
  <cp:lastPrinted>2025-04-14T02:29:51Z</cp:lastPrinted>
  <dcterms:created xsi:type="dcterms:W3CDTF">2023-12-11T00:27:42Z</dcterms:created>
  <dcterms:modified xsi:type="dcterms:W3CDTF">2025-09-07T11:52:04Z</dcterms:modified>
</cp:coreProperties>
</file>