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9_{9D7C847F-FE25-4C8C-93A2-55B390A14431}" xr6:coauthVersionLast="47" xr6:coauthVersionMax="47" xr10:uidLastSave="{00000000-0000-0000-0000-000000000000}"/>
  <bookViews>
    <workbookView xWindow="-120" yWindow="-120" windowWidth="29040" windowHeight="15840" xr2:uid="{CD4534B3-6979-4AAB-BAAC-08A29FC2B431}"/>
  </bookViews>
  <sheets>
    <sheet name="加古郡部数表" sheetId="7" r:id="rId1"/>
    <sheet name="単価表" sheetId="5" r:id="rId2"/>
  </sheets>
  <definedNames>
    <definedName name="_xlnm._FilterDatabase" localSheetId="0" hidden="1">加古郡部数表!$A$1:$G$93</definedName>
    <definedName name="_xlnm.Print_Area" localSheetId="0">加古郡部数表!$A$1:$H$93</definedName>
    <definedName name="_xlnm.Print_Area" localSheetId="1">単価表!$A$1:$O$49</definedName>
    <definedName name="_xlnm.Print_Titles" localSheetId="0">加古郡部数表!$1:$1</definedName>
  </definedNames>
  <calcPr calcId="191029" fullCalcOnLoad="1"/>
</workbook>
</file>

<file path=xl/calcChain.xml><?xml version="1.0" encoding="utf-8"?>
<calcChain xmlns="http://schemas.openxmlformats.org/spreadsheetml/2006/main">
  <c r="G93" i="7" l="1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J14" i="7" l="1"/>
  <c r="L8" i="7"/>
  <c r="J8" i="7"/>
  <c r="L14" i="7"/>
  <c r="E2" i="7"/>
  <c r="H2" i="7"/>
  <c r="F2" i="7"/>
  <c r="D14" i="5"/>
  <c r="B14" i="5"/>
  <c r="B18" i="5"/>
  <c r="D8" i="5"/>
  <c r="B8" i="5"/>
  <c r="J18" i="7"/>
</calcChain>
</file>

<file path=xl/sharedStrings.xml><?xml version="1.0" encoding="utf-8"?>
<sst xmlns="http://schemas.openxmlformats.org/spreadsheetml/2006/main" count="352" uniqueCount="227">
  <si>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</si>
  <si>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</si>
  <si>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A</t>
    <phoneticPr fontId="1"/>
  </si>
  <si>
    <t>B</t>
    <phoneticPr fontId="1"/>
  </si>
  <si>
    <t>A4サイズ以下</t>
    <rPh sb="5" eb="7">
      <t>イカ</t>
    </rPh>
    <phoneticPr fontId="1"/>
  </si>
  <si>
    <t>※配布期間は14営業日</t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</si>
  <si>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</si>
  <si>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</si>
  <si>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B4/A3</t>
    <phoneticPr fontId="1"/>
  </si>
  <si>
    <t>円</t>
    <rPh sb="0" eb="1">
      <t>エン</t>
    </rPh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</si>
  <si>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</si>
  <si>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</si>
  <si>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</si>
  <si>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C</t>
    <phoneticPr fontId="1"/>
  </si>
  <si>
    <t>D</t>
    <phoneticPr fontId="1"/>
  </si>
  <si>
    <t>上記価格に＋2円</t>
    <rPh sb="0" eb="2">
      <t>ジョウキ</t>
    </rPh>
    <rPh sb="2" eb="4">
      <t>カカク</t>
    </rPh>
    <rPh sb="7" eb="8">
      <t>エン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</si>
  <si>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</si>
  <si>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</si>
  <si>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</si>
  <si>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区全域配布料↓</t>
    <rPh sb="0" eb="1">
      <t>ク</t>
    </rPh>
    <rPh sb="1" eb="3">
      <t>ゼンイキ</t>
    </rPh>
    <rPh sb="3" eb="5">
      <t>ハイフ</t>
    </rPh>
    <rPh sb="5" eb="6">
      <t>リョウ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</si>
  <si>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</si>
  <si>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区番号</t>
    <rPh sb="1" eb="3">
      <t>バンゴウ</t>
    </rPh>
    <phoneticPr fontId="1"/>
  </si>
  <si>
    <t>町名</t>
  </si>
  <si>
    <t>ﾖﾐｶﾞﾅ</t>
    <phoneticPr fontId="1"/>
  </si>
  <si>
    <t>配布ランク</t>
    <rPh sb="0" eb="2">
      <t>ハイフ</t>
    </rPh>
    <phoneticPr fontId="1"/>
  </si>
  <si>
    <t>事業所数
(左記に含みません)</t>
    <rPh sb="0" eb="3">
      <t>ジギョウショ</t>
    </rPh>
    <rPh sb="3" eb="4">
      <t>スウ</t>
    </rPh>
    <rPh sb="6" eb="8">
      <t>サキ</t>
    </rPh>
    <rPh sb="9" eb="10">
      <t>フク</t>
    </rPh>
    <phoneticPr fontId="1"/>
  </si>
  <si>
    <t>加古郡全域合計</t>
    <rPh sb="0" eb="3">
      <t>カコグン</t>
    </rPh>
    <rPh sb="3" eb="5">
      <t>ゼンイキ</t>
    </rPh>
    <rPh sb="5" eb="7">
      <t>ゴウケイ</t>
    </rPh>
    <phoneticPr fontId="1"/>
  </si>
  <si>
    <t>稲美町国岡</t>
    <rPh sb="0" eb="5">
      <t>イナミチョウクニオカ</t>
    </rPh>
    <phoneticPr fontId="1"/>
  </si>
  <si>
    <t>イナミチョウクニオカ</t>
  </si>
  <si>
    <t>稲美町国岡１丁目</t>
    <rPh sb="0" eb="8">
      <t>イナミチョウクニオカ１チョウメ</t>
    </rPh>
    <phoneticPr fontId="1"/>
  </si>
  <si>
    <t>イナミチョウクニオカ１チョウメ</t>
  </si>
  <si>
    <t>稲美町国岡２丁目</t>
    <rPh sb="0" eb="8">
      <t>イナミチョウクニオカ２チョウメ</t>
    </rPh>
    <phoneticPr fontId="1"/>
  </si>
  <si>
    <t>イナミチョウクニオカ２チョウメ</t>
  </si>
  <si>
    <t>稲美町国岡３丁目</t>
    <rPh sb="0" eb="8">
      <t>イナミチョウクニオカ３チョウメ</t>
    </rPh>
    <phoneticPr fontId="1"/>
  </si>
  <si>
    <t>イナミチョウクニオカ３チョウメ</t>
  </si>
  <si>
    <t>稲美町国岡４丁目</t>
    <rPh sb="0" eb="8">
      <t>イナミチョウクニオカ４チョウメ</t>
    </rPh>
    <phoneticPr fontId="1"/>
  </si>
  <si>
    <t>イナミチョウクニオカ４チョウメ</t>
  </si>
  <si>
    <t>稲美町国岡５丁目</t>
    <rPh sb="0" eb="8">
      <t>イナミチョウクニオカ５チョウメ</t>
    </rPh>
    <phoneticPr fontId="1"/>
  </si>
  <si>
    <t>イナミチョウクニオカ５チョウメ</t>
  </si>
  <si>
    <t>稲美町国岡６丁目</t>
    <rPh sb="0" eb="8">
      <t>イナミチョウクニオカ６チョウメ</t>
    </rPh>
    <phoneticPr fontId="1"/>
  </si>
  <si>
    <t>イナミチョウクニオカ６チョウメ</t>
  </si>
  <si>
    <t>稲美町国安</t>
    <rPh sb="0" eb="5">
      <t>イナミチョウクニヤス</t>
    </rPh>
    <phoneticPr fontId="1"/>
  </si>
  <si>
    <t>イナミチョウクニヤス</t>
  </si>
  <si>
    <t>稲美町国安１丁目</t>
    <rPh sb="0" eb="8">
      <t>イナミチョウクニヤス１チョウメ</t>
    </rPh>
    <phoneticPr fontId="1"/>
  </si>
  <si>
    <t>イナミチョウクニヤス１チョウメ</t>
  </si>
  <si>
    <t>稲美町国安２丁目</t>
    <rPh sb="0" eb="8">
      <t>イナミチョウクニヤス２チョウメ</t>
    </rPh>
    <phoneticPr fontId="1"/>
  </si>
  <si>
    <t>イナミチョウクニヤス２チョウメ</t>
  </si>
  <si>
    <t>稲美町国安３丁目</t>
    <rPh sb="0" eb="8">
      <t>イナミチョウクニヤス３チョウメ</t>
    </rPh>
    <phoneticPr fontId="1"/>
  </si>
  <si>
    <t>イナミチョウクニヤス３チョウメ</t>
  </si>
  <si>
    <t>稲美町国安４丁目</t>
    <rPh sb="0" eb="8">
      <t>イナミチョウクニヤス４チョウメ</t>
    </rPh>
    <phoneticPr fontId="1"/>
  </si>
  <si>
    <t>イナミチョウクニヤス４チョウメ</t>
  </si>
  <si>
    <t>稲美町国北１丁目</t>
    <rPh sb="0" eb="8">
      <t>イナミチョウコクキタ１チョウメ</t>
    </rPh>
    <phoneticPr fontId="1"/>
  </si>
  <si>
    <t>イナミチョウクニホク１チョウメ</t>
    <phoneticPr fontId="1"/>
  </si>
  <si>
    <t>稲美町国北２丁目</t>
    <rPh sb="0" eb="8">
      <t>イナミチョウコクキタ２チョウメ</t>
    </rPh>
    <phoneticPr fontId="1"/>
  </si>
  <si>
    <t>イナミチョウクニホク２チョウメ</t>
    <phoneticPr fontId="1"/>
  </si>
  <si>
    <t>稲美町中村</t>
    <rPh sb="0" eb="5">
      <t>イナミチョウナカムラ</t>
    </rPh>
    <phoneticPr fontId="1"/>
  </si>
  <si>
    <t>イナミチョウナカムラ</t>
  </si>
  <si>
    <t>稲美町六分一</t>
    <rPh sb="0" eb="6">
      <t>イナミチョウロクフンイチ</t>
    </rPh>
    <phoneticPr fontId="1"/>
  </si>
  <si>
    <t>イナミチョウロクブイチ</t>
    <phoneticPr fontId="1"/>
  </si>
  <si>
    <t>稲美町北山</t>
    <rPh sb="0" eb="3">
      <t>イナミチョウ</t>
    </rPh>
    <rPh sb="3" eb="5">
      <t>キタヤマ</t>
    </rPh>
    <phoneticPr fontId="1"/>
  </si>
  <si>
    <t>イナミチョウキタヤマ</t>
    <phoneticPr fontId="1"/>
  </si>
  <si>
    <t>稲美町中一色</t>
    <rPh sb="0" eb="3">
      <t>イナミチョウ</t>
    </rPh>
    <rPh sb="3" eb="4">
      <t>ナカ</t>
    </rPh>
    <rPh sb="4" eb="6">
      <t>イッシキ</t>
    </rPh>
    <phoneticPr fontId="1"/>
  </si>
  <si>
    <t>イナミチョウナカイッシキ</t>
    <phoneticPr fontId="1"/>
  </si>
  <si>
    <t>稲美町和田</t>
    <rPh sb="0" eb="3">
      <t>イナミチョウ</t>
    </rPh>
    <rPh sb="3" eb="5">
      <t>ワダ</t>
    </rPh>
    <phoneticPr fontId="1"/>
  </si>
  <si>
    <t>イナミチョウワダ</t>
    <phoneticPr fontId="1"/>
  </si>
  <si>
    <t>稲美町幸竹</t>
    <rPh sb="0" eb="3">
      <t>イナミチョウ</t>
    </rPh>
    <rPh sb="3" eb="5">
      <t>コウタケ</t>
    </rPh>
    <phoneticPr fontId="1"/>
  </si>
  <si>
    <t>イナミチョウコウタケ</t>
    <phoneticPr fontId="1"/>
  </si>
  <si>
    <t>稲美町森安</t>
    <rPh sb="0" eb="3">
      <t>イナミチョウ</t>
    </rPh>
    <rPh sb="3" eb="5">
      <t>モリヤス</t>
    </rPh>
    <phoneticPr fontId="1"/>
  </si>
  <si>
    <t>イナミチョウモリヤス</t>
    <phoneticPr fontId="1"/>
  </si>
  <si>
    <t>稲美町岡</t>
    <rPh sb="0" eb="3">
      <t>イナミチョウ</t>
    </rPh>
    <rPh sb="3" eb="4">
      <t>オカ</t>
    </rPh>
    <phoneticPr fontId="1"/>
  </si>
  <si>
    <t>イナミチョウオカ</t>
    <phoneticPr fontId="1"/>
  </si>
  <si>
    <t>稲美町加古</t>
    <rPh sb="0" eb="5">
      <t>イナミチョウカコ</t>
    </rPh>
    <phoneticPr fontId="1"/>
  </si>
  <si>
    <t>イナミチョウカコ</t>
  </si>
  <si>
    <t>稲美町蛸草</t>
    <rPh sb="0" eb="5">
      <t>イナミチョウタコクサ</t>
    </rPh>
    <phoneticPr fontId="1"/>
  </si>
  <si>
    <t>イナミチョウタコクサ</t>
    <phoneticPr fontId="1"/>
  </si>
  <si>
    <t>稲美町印南</t>
    <rPh sb="0" eb="5">
      <t>イナミチョウインナミ</t>
    </rPh>
    <phoneticPr fontId="1"/>
  </si>
  <si>
    <t>イナミチョウインナミ</t>
  </si>
  <si>
    <t>稲美町野谷</t>
    <rPh sb="0" eb="5">
      <t>イナミチョウノタニ</t>
    </rPh>
    <phoneticPr fontId="1"/>
  </si>
  <si>
    <t>イナミチョウノダニ</t>
    <phoneticPr fontId="1"/>
  </si>
  <si>
    <t>稲美町草谷</t>
    <rPh sb="0" eb="5">
      <t>イナミチョウクサタニ</t>
    </rPh>
    <phoneticPr fontId="1"/>
  </si>
  <si>
    <t>イナミチョウクサダニ</t>
    <phoneticPr fontId="1"/>
  </si>
  <si>
    <t>稲美町下草谷</t>
    <rPh sb="0" eb="6">
      <t>イナミチョウシタクサタニ</t>
    </rPh>
    <phoneticPr fontId="1"/>
  </si>
  <si>
    <t>イナミチョウシモクサダニ</t>
    <phoneticPr fontId="1"/>
  </si>
  <si>
    <t>稲美町野寺</t>
    <rPh sb="0" eb="5">
      <t>イナミチョウノデラ</t>
    </rPh>
    <phoneticPr fontId="1"/>
  </si>
  <si>
    <t>イナミチョウノデラ</t>
  </si>
  <si>
    <t>播磨町本荘1丁目</t>
    <rPh sb="0" eb="8">
      <t>ハリマチョウホンジョウ１チョウメ</t>
    </rPh>
    <phoneticPr fontId="1"/>
  </si>
  <si>
    <t>ハリマチョウホンジョウ１チョウメ</t>
    <phoneticPr fontId="1"/>
  </si>
  <si>
    <t>播磨町本荘2丁目</t>
    <rPh sb="0" eb="8">
      <t>ハリマチョウホンジョウ２チョウメ</t>
    </rPh>
    <phoneticPr fontId="1"/>
  </si>
  <si>
    <t>ハリマチョウホンジョウ２チョウメ</t>
  </si>
  <si>
    <t>播磨町本荘3丁目</t>
    <rPh sb="0" eb="8">
      <t>ハリマチョウホンジョウ３チョウメ</t>
    </rPh>
    <phoneticPr fontId="1"/>
  </si>
  <si>
    <t>ハリマチョウホンジョウ３チョウメ</t>
  </si>
  <si>
    <t>播磨町本荘4丁目</t>
    <rPh sb="0" eb="8">
      <t>ハリマチョウホンジョウ４チョウメ</t>
    </rPh>
    <phoneticPr fontId="1"/>
  </si>
  <si>
    <t>ハリマチョウホンジョウ４チョウメ</t>
  </si>
  <si>
    <t>播磨町北本荘1丁目</t>
    <rPh sb="0" eb="9">
      <t>ハリマチョウキタモトソウ１チョウメ</t>
    </rPh>
    <phoneticPr fontId="1"/>
  </si>
  <si>
    <t>ハリマチョウキタホンジョウ１チョウメ</t>
    <phoneticPr fontId="1"/>
  </si>
  <si>
    <t>播磨町北本荘2丁目</t>
    <rPh sb="0" eb="9">
      <t>ハリマチョウキタモトソウ２チョウメ</t>
    </rPh>
    <phoneticPr fontId="1"/>
  </si>
  <si>
    <t>ハリマチョウキタホンジョウ２チョウメ</t>
  </si>
  <si>
    <t>播磨町北本荘3丁目</t>
    <rPh sb="0" eb="9">
      <t>ハリマチョウキタモトソウ３チョウメ</t>
    </rPh>
    <phoneticPr fontId="1"/>
  </si>
  <si>
    <t>ハリマチョウキタホンジョウ３チョウメ</t>
  </si>
  <si>
    <t>播磨町北本荘4丁目</t>
    <rPh sb="0" eb="9">
      <t>ハリマチョウキタモトソウ４チョウメ</t>
    </rPh>
    <phoneticPr fontId="1"/>
  </si>
  <si>
    <t>ハリマチョウキタホンジョウ４チョウメ</t>
  </si>
  <si>
    <t>播磨町北本荘5丁目</t>
    <rPh sb="0" eb="9">
      <t>ハリマチョウキタモトソウ５チョウメ</t>
    </rPh>
    <phoneticPr fontId="1"/>
  </si>
  <si>
    <t>ハリマチョウキタホンジョウ５チョウメ</t>
  </si>
  <si>
    <t>播磨町北本荘6丁目</t>
    <rPh sb="0" eb="9">
      <t>ハリマチョウキタモトソウ６チョウメ</t>
    </rPh>
    <phoneticPr fontId="1"/>
  </si>
  <si>
    <t>ハリマチョウキタホンジョウ６チョウメ</t>
  </si>
  <si>
    <t>播磨町北本荘7丁目</t>
    <rPh sb="0" eb="9">
      <t>ハリマチョウキタモトソウ７チョウメ</t>
    </rPh>
    <phoneticPr fontId="1"/>
  </si>
  <si>
    <t>ハリマチョウキタホンジョウ７チョウメ</t>
  </si>
  <si>
    <t>播磨町宮北1丁目</t>
    <rPh sb="0" eb="8">
      <t>ハリマチョウミヤキタ１チョウメ</t>
    </rPh>
    <phoneticPr fontId="1"/>
  </si>
  <si>
    <t>ハリマチョウミヤキタ１チョウメ</t>
  </si>
  <si>
    <t>播磨町宮北2丁目</t>
    <rPh sb="0" eb="8">
      <t>ハリマチョウミヤキタ２チョウメ</t>
    </rPh>
    <phoneticPr fontId="1"/>
  </si>
  <si>
    <t>ハリマチョウミヤキタ２チョウメ</t>
  </si>
  <si>
    <t>播磨町宮北3丁目</t>
    <rPh sb="0" eb="8">
      <t>ハリマチョウミヤキタ３チョウメ</t>
    </rPh>
    <phoneticPr fontId="1"/>
  </si>
  <si>
    <t>ハリマチョウミヤキタ３チョウメ</t>
  </si>
  <si>
    <t>播磨町東本荘1丁目</t>
    <rPh sb="0" eb="9">
      <t>ハリマチョウヒガシモトソウ１チョウメ</t>
    </rPh>
    <phoneticPr fontId="1"/>
  </si>
  <si>
    <t>ハリマチョウヒガシホンジョウ１チョウメ</t>
    <phoneticPr fontId="1"/>
  </si>
  <si>
    <t>播磨町東本荘2丁目</t>
    <rPh sb="0" eb="9">
      <t>ハリマチョウヒガシモトソウ２チョウメ</t>
    </rPh>
    <phoneticPr fontId="1"/>
  </si>
  <si>
    <t>ハリマチョウヒガシホンジョウ２チョウメ</t>
  </si>
  <si>
    <t>播磨町東本荘3丁目</t>
    <rPh sb="0" eb="9">
      <t>ハリマチョウヒガシモトソウ３チョウメ</t>
    </rPh>
    <phoneticPr fontId="1"/>
  </si>
  <si>
    <t>ハリマチョウヒガシホンジョウ３チョウメ</t>
  </si>
  <si>
    <t>播磨町古宮1丁目</t>
    <rPh sb="0" eb="8">
      <t>ハリマチョウコミヤ１チョウメ</t>
    </rPh>
    <phoneticPr fontId="1"/>
  </si>
  <si>
    <t>ハリマチョウコミヤ１チョウメ</t>
  </si>
  <si>
    <t>播磨町古宮2丁目</t>
    <rPh sb="0" eb="8">
      <t>ハリマチョウコミヤ２チョウメ</t>
    </rPh>
    <phoneticPr fontId="1"/>
  </si>
  <si>
    <t>ハリマチョウコミヤ２チョウメ</t>
  </si>
  <si>
    <t>播磨町古宮3丁目</t>
    <rPh sb="0" eb="8">
      <t>ハリマチョウコミヤ３チョウメ</t>
    </rPh>
    <phoneticPr fontId="1"/>
  </si>
  <si>
    <t>ハリマチョウコミヤ３チョウメ</t>
  </si>
  <si>
    <t>播磨町古宮4丁目</t>
    <rPh sb="0" eb="8">
      <t>ハリマチョウコミヤ４チョウメ</t>
    </rPh>
    <phoneticPr fontId="1"/>
  </si>
  <si>
    <t>ハリマチョウコミヤ４チョウメ</t>
  </si>
  <si>
    <t>播磨町古宮5丁目</t>
    <rPh sb="0" eb="8">
      <t>ハリマチョウコミヤ５チョウメ</t>
    </rPh>
    <phoneticPr fontId="1"/>
  </si>
  <si>
    <t>ハリマチョウコミヤ５チョウメ</t>
  </si>
  <si>
    <t>播磨町古宮6丁目</t>
    <rPh sb="0" eb="8">
      <t>ハリマチョウコミヤ６チョウメ</t>
    </rPh>
    <phoneticPr fontId="1"/>
  </si>
  <si>
    <t>ハリマチョウコミヤ６チョウメ</t>
  </si>
  <si>
    <t>播磨町古宮7丁目</t>
    <rPh sb="0" eb="8">
      <t>ハリマチョウコミヤ７チョウメ</t>
    </rPh>
    <phoneticPr fontId="1"/>
  </si>
  <si>
    <t>ハリマチョウコミヤ７チョウメ</t>
  </si>
  <si>
    <t>播磨町古宮</t>
    <rPh sb="0" eb="5">
      <t>ハリマチョウコミヤ</t>
    </rPh>
    <phoneticPr fontId="1"/>
  </si>
  <si>
    <t>ハリマチョウコミヤ</t>
  </si>
  <si>
    <t>播磨町二子</t>
    <rPh sb="0" eb="5">
      <t>ハリマチョウフタコ</t>
    </rPh>
    <phoneticPr fontId="1"/>
  </si>
  <si>
    <t>ハリマチョウフタゴ</t>
    <phoneticPr fontId="1"/>
  </si>
  <si>
    <t>播磨町野添</t>
    <rPh sb="0" eb="5">
      <t>ハリマチョウノゾエ</t>
    </rPh>
    <phoneticPr fontId="1"/>
  </si>
  <si>
    <t>ハリマチョウノゾエ</t>
  </si>
  <si>
    <t>播磨町大中1丁目</t>
    <rPh sb="0" eb="8">
      <t>ハリマチョウオオナカ１チョウメ</t>
    </rPh>
    <phoneticPr fontId="1"/>
  </si>
  <si>
    <t>ハリマチョウオオナカ１チョウメ</t>
  </si>
  <si>
    <t>播磨町大中2丁目</t>
    <rPh sb="0" eb="8">
      <t>ハリマチョウオオナカ２チョウメ</t>
    </rPh>
    <phoneticPr fontId="1"/>
  </si>
  <si>
    <t>ハリマチョウオオナカ２チョウメ</t>
  </si>
  <si>
    <t>播磨町大中3丁目</t>
    <rPh sb="0" eb="8">
      <t>ハリマチョウオオナカ３チョウメ</t>
    </rPh>
    <phoneticPr fontId="1"/>
  </si>
  <si>
    <t>ハリマチョウオオナカ３チョウメ</t>
  </si>
  <si>
    <t>播磨町大中4丁目</t>
    <rPh sb="0" eb="8">
      <t>ハリマチョウオオナカ４チョウメ</t>
    </rPh>
    <phoneticPr fontId="1"/>
  </si>
  <si>
    <t>ハリマチョウオオナカ４チョウメ</t>
  </si>
  <si>
    <t>播磨町南大中1丁目</t>
    <rPh sb="0" eb="9">
      <t>ハリマチョウミナミオオナカ１チョウメ</t>
    </rPh>
    <phoneticPr fontId="1"/>
  </si>
  <si>
    <t>ハリマチョウミナミオオナカ１チョウメ</t>
  </si>
  <si>
    <t>播磨町南大中2丁目</t>
    <rPh sb="0" eb="9">
      <t>ハリマチョウミナミオオナカ２チョウメ</t>
    </rPh>
    <phoneticPr fontId="1"/>
  </si>
  <si>
    <t>ハリマチョウミナミオオナカ２チョウメ</t>
  </si>
  <si>
    <t>播磨町南大中3丁目</t>
    <rPh sb="0" eb="9">
      <t>ハリマチョウミナミオオナカ３チョウメ</t>
    </rPh>
    <phoneticPr fontId="1"/>
  </si>
  <si>
    <t>ハリマチョウミナミオオナカ３チョウメ</t>
  </si>
  <si>
    <t>播磨町古田1丁目</t>
    <rPh sb="0" eb="8">
      <t>ハリマチョウフルタ１チョウメ</t>
    </rPh>
    <phoneticPr fontId="1"/>
  </si>
  <si>
    <t>ハリマチョウフルタ１チョウメ</t>
  </si>
  <si>
    <t>播磨町古田2丁目</t>
    <rPh sb="0" eb="8">
      <t>ハリマチョウフルタ２チョウメ</t>
    </rPh>
    <phoneticPr fontId="1"/>
  </si>
  <si>
    <t>ハリマチョウフルタ２チョウメ</t>
  </si>
  <si>
    <t>播磨町古田3丁目</t>
    <rPh sb="0" eb="8">
      <t>ハリマチョウフルタ３チョウメ</t>
    </rPh>
    <phoneticPr fontId="1"/>
  </si>
  <si>
    <t>ハリマチョウフルタ３チョウメ</t>
  </si>
  <si>
    <t>播磨町北古田1丁目</t>
    <rPh sb="0" eb="9">
      <t>ハリマチョウキタフルタ１チョウメ</t>
    </rPh>
    <phoneticPr fontId="1"/>
  </si>
  <si>
    <t>ハリマチョウキタフルタ１チョウメ</t>
  </si>
  <si>
    <t>播磨町北古田2丁目</t>
    <rPh sb="0" eb="9">
      <t>ハリマチョウキタフルタ２チョウメ</t>
    </rPh>
    <phoneticPr fontId="1"/>
  </si>
  <si>
    <t>ハリマチョウキタフルタ２チョウメ</t>
  </si>
  <si>
    <t>播磨町宮西1丁目</t>
    <rPh sb="0" eb="8">
      <t>ハリマチョウミヤニシ１チョウメ</t>
    </rPh>
    <phoneticPr fontId="1"/>
  </si>
  <si>
    <t>ハリマチョウミヤニシ１チョウメ</t>
  </si>
  <si>
    <t>播磨町宮西2丁目</t>
    <rPh sb="0" eb="8">
      <t>ハリマチョウミヤニシ２チョウメ</t>
    </rPh>
    <phoneticPr fontId="1"/>
  </si>
  <si>
    <t>ハリマチョウミヤニシ２チョウメ</t>
  </si>
  <si>
    <t>播磨町宮西3丁目</t>
    <rPh sb="0" eb="8">
      <t>ハリマチョウミヤニシ３チョウメ</t>
    </rPh>
    <phoneticPr fontId="1"/>
  </si>
  <si>
    <t>ハリマチョウミヤニシ３チョウメ</t>
  </si>
  <si>
    <t>播磨町野添城1丁目</t>
    <rPh sb="0" eb="9">
      <t>ハリマチョウノゾエシロ１チョウメ</t>
    </rPh>
    <phoneticPr fontId="1"/>
  </si>
  <si>
    <t>ハリマチョウノゾエジョウ１チョウメ</t>
    <phoneticPr fontId="1"/>
  </si>
  <si>
    <t>播磨町野添城2丁目</t>
    <rPh sb="0" eb="9">
      <t>ハリマチョウノゾエシロ２チョウメ</t>
    </rPh>
    <phoneticPr fontId="1"/>
  </si>
  <si>
    <t>ハリマチョウノゾエジョウ２チョウメ</t>
  </si>
  <si>
    <t>播磨町野添城3丁目</t>
    <rPh sb="0" eb="9">
      <t>ハリマチョウノゾエシロ３チョウメ</t>
    </rPh>
    <phoneticPr fontId="1"/>
  </si>
  <si>
    <t>ハリマチョウノゾエジョウ３チョウメ</t>
    <phoneticPr fontId="1"/>
  </si>
  <si>
    <t>播磨町北野添1丁目</t>
    <rPh sb="0" eb="9">
      <t>ハリマチョウキタノテン１チョウメ</t>
    </rPh>
    <phoneticPr fontId="1"/>
  </si>
  <si>
    <t>ハリマチョウキタノゾエ１チョウメ</t>
    <phoneticPr fontId="1"/>
  </si>
  <si>
    <t>播磨町北野添2丁目</t>
    <rPh sb="0" eb="9">
      <t>ハリマチョウキタノテン２チョウメ</t>
    </rPh>
    <phoneticPr fontId="1"/>
  </si>
  <si>
    <t>ハリマチョウキタノゾエ２チョウメ</t>
  </si>
  <si>
    <t>播磨町北野添3丁目</t>
    <rPh sb="0" eb="9">
      <t>ハリマチョウキタノテン３チョウメ</t>
    </rPh>
    <phoneticPr fontId="1"/>
  </si>
  <si>
    <t>ハリマチョウキタノゾエ３チョウメ</t>
    <phoneticPr fontId="1"/>
  </si>
  <si>
    <t>播磨町上野添1丁目</t>
    <rPh sb="0" eb="9">
      <t>ハリマチョウカミノゾエ１チョウメ</t>
    </rPh>
    <phoneticPr fontId="1"/>
  </si>
  <si>
    <t>ハリマチョウカミノゾエ１チョウメ</t>
  </si>
  <si>
    <t>播磨町上野添2丁目</t>
    <rPh sb="0" eb="9">
      <t>ハリマチョウカミノゾエ２チョウメ</t>
    </rPh>
    <phoneticPr fontId="1"/>
  </si>
  <si>
    <t>ハリマチョウカミノゾエ２チョウメ</t>
  </si>
  <si>
    <t>播磨町上野添3丁目</t>
    <rPh sb="0" eb="9">
      <t>ハリマチョウカミノゾエ３チョウメ</t>
    </rPh>
    <phoneticPr fontId="1"/>
  </si>
  <si>
    <t>ハリマチョウカミノゾエ３チョウメ</t>
  </si>
  <si>
    <t>播磨町東野添１丁目</t>
    <rPh sb="0" eb="9">
      <t>ハリマチョウトウノテン１チョウメ</t>
    </rPh>
    <phoneticPr fontId="1"/>
  </si>
  <si>
    <t>ハリマチョウヒガシノゾエ１チョウメ</t>
    <phoneticPr fontId="1"/>
  </si>
  <si>
    <t>播磨町東野添２丁目</t>
    <rPh sb="0" eb="9">
      <t>ハリマチョウトウノテン２チョウメ</t>
    </rPh>
    <phoneticPr fontId="1"/>
  </si>
  <si>
    <t>ハリマチョウヒガシノゾエ２チョウメ</t>
  </si>
  <si>
    <t>播磨町東野添３丁目</t>
    <rPh sb="0" eb="9">
      <t>ハリマチョウトウノテン３チョウメ</t>
    </rPh>
    <phoneticPr fontId="1"/>
  </si>
  <si>
    <t>ハリマチョウヒガシノゾエ３チョウメ</t>
    <phoneticPr fontId="1"/>
  </si>
  <si>
    <t>播磨町西野添1丁目</t>
    <rPh sb="0" eb="9">
      <t>ハリマチョウニシノテン１チョウメ</t>
    </rPh>
    <phoneticPr fontId="1"/>
  </si>
  <si>
    <t>ハリマチョウニシノゾエ１チョウメ</t>
    <phoneticPr fontId="1"/>
  </si>
  <si>
    <t>播磨町西野添2丁目</t>
    <rPh sb="0" eb="9">
      <t>ハリマチョウニシノテン２チョウメ</t>
    </rPh>
    <phoneticPr fontId="1"/>
  </si>
  <si>
    <t>ハリマチョウニシノゾエ２チョウメ</t>
  </si>
  <si>
    <t>播磨町西野添3丁目</t>
    <rPh sb="0" eb="9">
      <t>ハリマチョウニシノテン３チョウメ</t>
    </rPh>
    <phoneticPr fontId="1"/>
  </si>
  <si>
    <t>ハリマチョウニシノゾエ３チョウメ</t>
  </si>
  <si>
    <t>播磨町西野添4丁目</t>
    <rPh sb="0" eb="9">
      <t>ハリマチョウニシノテン４チョウメ</t>
    </rPh>
    <phoneticPr fontId="1"/>
  </si>
  <si>
    <t>ハリマチョウニシノゾエ４チョウメ</t>
  </si>
  <si>
    <t>播磨町西野添5丁目</t>
    <rPh sb="0" eb="9">
      <t>ハリマチョウニシノテン５チョウメ</t>
    </rPh>
    <phoneticPr fontId="1"/>
  </si>
  <si>
    <t>ハリマチョウニシノゾエ５チョウメ</t>
  </si>
  <si>
    <t>播磨町南野添１丁目</t>
    <rPh sb="0" eb="9">
      <t>ハリマチョウミナミノゾエ１チョウメ</t>
    </rPh>
    <phoneticPr fontId="1"/>
  </si>
  <si>
    <t>ハリマチョウミナミノゾエ１チョウメ</t>
  </si>
  <si>
    <t>播磨町南野添２丁目</t>
    <rPh sb="0" eb="9">
      <t>ハリマチョウミナミノゾエ２チョウメ</t>
    </rPh>
    <phoneticPr fontId="1"/>
  </si>
  <si>
    <t>ハリマチョウミナミノゾエ２チョウメ</t>
  </si>
  <si>
    <t>播磨町南野添３丁目</t>
    <rPh sb="0" eb="9">
      <t>ハリマチョウミナミノゾエ３チョウメ</t>
    </rPh>
    <phoneticPr fontId="1"/>
  </si>
  <si>
    <t>ハリマチョウミナミノゾエ３チョウメ</t>
  </si>
  <si>
    <t>A地区価格：4円/1枚(税別)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</si>
  <si>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B地区価格：6円/1枚(税別)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</si>
  <si>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C地区価格：8円/1枚(税別)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</si>
  <si>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D地区価格：30円/1枚(税別)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</si>
  <si>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4円/1枚</t>
    <rPh sb="1" eb="2">
      <t>エン</t>
    </rPh>
    <rPh sb="4" eb="5">
      <t>マイ</t>
    </rPh>
    <phoneticPr fontId="1"/>
  </si>
  <si>
    <t>6円/1枚</t>
    <rPh sb="1" eb="2">
      <t>エン</t>
    </rPh>
    <rPh sb="4" eb="5">
      <t>マイ</t>
    </rPh>
    <phoneticPr fontId="1"/>
  </si>
  <si>
    <t>8円/1枚</t>
    <rPh sb="1" eb="2">
      <t>エン</t>
    </rPh>
    <rPh sb="4" eb="5">
      <t>マイ</t>
    </rPh>
    <phoneticPr fontId="1"/>
  </si>
  <si>
    <t>30円/1枚</t>
    <rPh sb="2" eb="3">
      <t>エン</t>
    </rPh>
    <rPh sb="5" eb="6">
      <t>マイ</t>
    </rPh>
    <phoneticPr fontId="1"/>
  </si>
  <si>
    <t>※当社が折り加工をする場合は＋1円</t>
    <rPh sb="1" eb="3">
      <t>トウシャ</t>
    </rPh>
    <rPh sb="4" eb="5">
      <t>オ</t>
    </rPh>
    <rPh sb="6" eb="8">
      <t>カコウ</t>
    </rPh>
    <rPh sb="11" eb="13">
      <t>バアイ</t>
    </rPh>
    <rPh sb="16" eb="17">
      <t>エン</t>
    </rPh>
    <phoneticPr fontId="1"/>
  </si>
  <si>
    <t>■加古郡　 料金設定(価格はすべて税別)■</t>
    <rPh sb="1" eb="4">
      <t>カコグン</t>
    </rPh>
    <rPh sb="6" eb="8">
      <t>リョウキン</t>
    </rPh>
    <rPh sb="8" eb="10">
      <t>セッテイ</t>
    </rPh>
    <rPh sb="11" eb="13">
      <t>カカク</t>
    </rPh>
    <rPh sb="17" eb="19">
      <t>ゼイベツ</t>
    </rPh>
    <phoneticPr fontId="1"/>
  </si>
  <si>
    <t>A地区価格：6円/1枚(税別)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</si>
  <si>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</si>
  <si>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C地区価格：10円/1枚(税別)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</si>
  <si>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10円/1枚</t>
    <rPh sb="2" eb="3">
      <t>エン</t>
    </rPh>
    <rPh sb="5" eb="6">
      <t>マイ</t>
    </rPh>
    <phoneticPr fontId="1"/>
  </si>
  <si>
    <t>※折り加工済の場合は上記価格＋1円</t>
    <rPh sb="1" eb="2">
      <t>オ</t>
    </rPh>
    <rPh sb="3" eb="5">
      <t>カコウ</t>
    </rPh>
    <rPh sb="5" eb="6">
      <t>スミ</t>
    </rPh>
    <rPh sb="7" eb="9">
      <t>バアイ</t>
    </rPh>
    <rPh sb="10" eb="14">
      <t>ジョウキカカク</t>
    </rPh>
    <rPh sb="16" eb="17">
      <t>エン</t>
    </rPh>
    <phoneticPr fontId="1"/>
  </si>
  <si>
    <t>一戸建数(a)</t>
    <rPh sb="0" eb="3">
      <t>イッコダ</t>
    </rPh>
    <rPh sb="3" eb="4">
      <t>スウ</t>
    </rPh>
    <phoneticPr fontId="1"/>
  </si>
  <si>
    <t>集合住宅数
(b)</t>
    <rPh sb="0" eb="2">
      <t>シュウゴウ</t>
    </rPh>
    <rPh sb="2" eb="4">
      <t>ジュウタク</t>
    </rPh>
    <rPh sb="4" eb="5">
      <t>スウ</t>
    </rPh>
    <phoneticPr fontId="1"/>
  </si>
  <si>
    <t>配布可能
世帯数 a+b</t>
    <rPh sb="0" eb="2">
      <t>ハイフ</t>
    </rPh>
    <rPh sb="2" eb="4">
      <t>カノウ</t>
    </rPh>
    <rPh sb="5" eb="7">
      <t>セタイ</t>
    </rPh>
    <rPh sb="7" eb="8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</si>
</sst>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7" formatCode="#,##0_);[Red]\(#,##0\)"/>
    <numFmt numFmtId="181" formatCode="0_);[Red]\(0\)"/>
    <numFmt numFmtId="183" formatCode="0_ "/>
  </numFmts>
  <fonts count="21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b/>
      <sz val="15.75"/>
      <name val="MS UI Gothic"/>
      <family val="3"/>
      <charset val="128"/>
    </font>
    <font>
      <sz val="14"/>
      <name val="MS UI Gothic"/>
      <family val="3"/>
      <charset val="128"/>
    </font>
    <font>
      <b/>
      <sz val="18"/>
      <name val="MS UI Gothic"/>
      <family val="3"/>
      <charset val="128"/>
    </font>
    <font>
      <sz val="14"/>
      <name val="HGSｺﾞｼｯｸE"/>
      <family val="3"/>
      <charset val="128"/>
    </font>
    <font>
      <sz val="15.75"/>
      <name val="HGSｺﾞｼｯｸE"/>
      <family val="3"/>
      <charset val="128"/>
    </font>
    <font>
      <b/>
      <sz val="12"/>
      <name val="MS UI Gothic"/>
      <family val="3"/>
      <charset val="128"/>
    </font>
    <font>
      <sz val="11"/>
      <name val="HGSｺﾞｼｯｸE"/>
      <family val="3"/>
      <charset val="128"/>
    </font>
    <font>
      <b/>
      <sz val="20"/>
      <name val="MS UI Gothic"/>
      <family val="3"/>
      <charset val="128"/>
    </font>
    <font>
      <sz val="18"/>
      <name val="MS UI Gothic"/>
      <family val="3"/>
      <charset val="128"/>
    </font>
    <font>
      <b/>
      <sz val="22"/>
      <name val="MS UI Gothic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5.75"/>
      <color theme="1"/>
      <name val="MS UI Gothic"/>
      <family val="3"/>
      <charset val="128"/>
    </font>
    <font>
      <sz val="15.75"/>
      <color theme="0"/>
      <name val="MS UI Gothic"/>
      <family val="3"/>
      <charset val="128"/>
    </font>
    <font>
      <sz val="15.75"/>
      <color rgb="FFFF0000"/>
      <name val="MS UI Gothic"/>
      <family val="3"/>
      <charset val="128"/>
    </font>
    <font>
      <sz val="11"/>
      <color theme="0"/>
      <name val="HGSｺﾞｼｯｸE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top"/>
    </xf>
    <xf numFmtId="38" fontId="13" fillId="0" borderId="0" applyFont="0" applyFill="0" applyBorder="0" applyAlignment="0" applyProtection="0">
      <alignment vertical="center"/>
    </xf>
  </cellStyleXfs>
  <cellXfs count="112">
    <xf numFmtId="0" fontId="0" fillId="0" borderId="0" xfId="0">
      <alignment vertical="top"/>
    </xf>
    <xf numFmtId="0" fontId="0" fillId="2" borderId="0" xfId="0" applyFill="1">
      <alignment vertical="top"/>
    </xf>
    <xf numFmtId="177" fontId="0" fillId="2" borderId="0" xfId="0" applyNumberFormat="1" applyFill="1">
      <alignment vertical="top"/>
    </xf>
    <xf numFmtId="177" fontId="3" fillId="2" borderId="0" xfId="0" applyNumberFormat="1" applyFont="1" applyFill="1" applyAlignment="1">
      <alignment horizontal="center" vertical="top"/>
    </xf>
    <xf numFmtId="177" fontId="5" fillId="2" borderId="0" xfId="0" applyNumberFormat="1" applyFont="1" applyFill="1" applyAlignment="1">
      <alignment horizontal="center" vertical="top"/>
    </xf>
    <xf numFmtId="177" fontId="5" fillId="3" borderId="1" xfId="0" applyNumberFormat="1" applyFont="1" applyFill="1" applyBorder="1" applyAlignment="1">
      <alignment horizontal="center" vertical="top"/>
    </xf>
    <xf numFmtId="177" fontId="8" fillId="3" borderId="2" xfId="0" applyNumberFormat="1" applyFont="1" applyFill="1" applyBorder="1" applyAlignment="1">
      <alignment horizontal="center" vertical="top"/>
    </xf>
    <xf numFmtId="0" fontId="14" fillId="4" borderId="3" xfId="0" applyFont="1" applyFill="1" applyBorder="1" applyAlignment="1">
      <alignment horizontal="center" vertical="center"/>
    </xf>
    <xf numFmtId="0" fontId="2" fillId="2" borderId="0" xfId="0" applyFont="1" applyFill="1">
      <alignment vertical="top"/>
    </xf>
    <xf numFmtId="177" fontId="15" fillId="2" borderId="0" xfId="0" applyNumberFormat="1" applyFont="1" applyFill="1" applyAlignment="1">
      <alignment horizontal="right" vertical="center" wrapText="1"/>
    </xf>
    <xf numFmtId="177" fontId="15" fillId="2" borderId="0" xfId="0" applyNumberFormat="1" applyFont="1" applyFill="1" applyAlignment="1">
      <alignment vertical="center" wrapText="1"/>
    </xf>
    <xf numFmtId="41" fontId="16" fillId="2" borderId="0" xfId="0" applyNumberFormat="1" applyFont="1" applyFill="1" applyAlignment="1">
      <alignment horizontal="right" vertical="center" wrapText="1"/>
    </xf>
    <xf numFmtId="181" fontId="15" fillId="2" borderId="0" xfId="0" applyNumberFormat="1" applyFont="1" applyFill="1" applyAlignment="1">
      <alignment vertical="center" wrapText="1"/>
    </xf>
    <xf numFmtId="177" fontId="17" fillId="2" borderId="0" xfId="0" applyNumberFormat="1" applyFont="1" applyFill="1" applyAlignment="1">
      <alignment vertical="center" wrapText="1"/>
    </xf>
    <xf numFmtId="0" fontId="2" fillId="2" borderId="0" xfId="0" applyFont="1" applyFill="1" applyAlignment="1">
      <alignment horizontal="left" vertical="top"/>
    </xf>
    <xf numFmtId="177" fontId="16" fillId="2" borderId="0" xfId="0" applyNumberFormat="1" applyFont="1" applyFill="1" applyAlignment="1">
      <alignment horizontal="right" vertical="center" wrapText="1"/>
    </xf>
    <xf numFmtId="177" fontId="4" fillId="2" borderId="0" xfId="0" applyNumberFormat="1" applyFont="1" applyFill="1" applyAlignment="1">
      <alignment horizontal="center" vertical="center" wrapText="1"/>
    </xf>
    <xf numFmtId="38" fontId="0" fillId="2" borderId="0" xfId="0" applyNumberFormat="1" applyFill="1">
      <alignment vertical="top"/>
    </xf>
    <xf numFmtId="0" fontId="0" fillId="2" borderId="0" xfId="0" applyFill="1" applyAlignment="1">
      <alignment horizontal="center" vertical="top"/>
    </xf>
    <xf numFmtId="177" fontId="5" fillId="5" borderId="4" xfId="0" applyNumberFormat="1" applyFont="1" applyFill="1" applyBorder="1" applyAlignment="1">
      <alignment horizontal="center" vertical="top"/>
    </xf>
    <xf numFmtId="177" fontId="5" fillId="3" borderId="4" xfId="0" applyNumberFormat="1" applyFont="1" applyFill="1" applyBorder="1" applyAlignment="1">
      <alignment horizontal="center" vertical="top"/>
    </xf>
    <xf numFmtId="177" fontId="5" fillId="5" borderId="1" xfId="0" applyNumberFormat="1" applyFont="1" applyFill="1" applyBorder="1" applyAlignment="1">
      <alignment horizontal="center" vertical="top"/>
    </xf>
    <xf numFmtId="177" fontId="8" fillId="5" borderId="2" xfId="0" applyNumberFormat="1" applyFont="1" applyFill="1" applyBorder="1" applyAlignment="1">
      <alignment horizontal="center" vertical="top"/>
    </xf>
    <xf numFmtId="177" fontId="3" fillId="6" borderId="4" xfId="0" applyNumberFormat="1" applyFont="1" applyFill="1" applyBorder="1" applyAlignment="1">
      <alignment horizontal="center" vertical="top"/>
    </xf>
    <xf numFmtId="177" fontId="3" fillId="7" borderId="4" xfId="0" applyNumberFormat="1" applyFont="1" applyFill="1" applyBorder="1" applyAlignment="1">
      <alignment horizontal="center" vertical="top"/>
    </xf>
    <xf numFmtId="0" fontId="9" fillId="2" borderId="0" xfId="0" applyFont="1" applyFill="1" applyAlignment="1">
      <alignment horizontal="left" vertical="center"/>
    </xf>
    <xf numFmtId="177" fontId="5" fillId="6" borderId="1" xfId="0" applyNumberFormat="1" applyFont="1" applyFill="1" applyBorder="1" applyAlignment="1">
      <alignment horizontal="center" vertical="top"/>
    </xf>
    <xf numFmtId="177" fontId="5" fillId="7" borderId="1" xfId="0" applyNumberFormat="1" applyFont="1" applyFill="1" applyBorder="1" applyAlignment="1">
      <alignment horizontal="center" vertical="top"/>
    </xf>
    <xf numFmtId="177" fontId="8" fillId="6" borderId="2" xfId="0" applyNumberFormat="1" applyFont="1" applyFill="1" applyBorder="1" applyAlignment="1">
      <alignment horizontal="center" vertical="top"/>
    </xf>
    <xf numFmtId="177" fontId="8" fillId="7" borderId="2" xfId="0" applyNumberFormat="1" applyFont="1" applyFill="1" applyBorder="1" applyAlignment="1">
      <alignment horizontal="center" vertical="top"/>
    </xf>
    <xf numFmtId="177" fontId="3" fillId="0" borderId="0" xfId="0" applyNumberFormat="1" applyFont="1">
      <alignment vertical="top"/>
    </xf>
    <xf numFmtId="38" fontId="0" fillId="2" borderId="0" xfId="0" applyNumberFormat="1" applyFill="1" applyAlignment="1">
      <alignment horizontal="center" vertical="top"/>
    </xf>
    <xf numFmtId="0" fontId="2" fillId="2" borderId="0" xfId="0" applyFont="1" applyFill="1" applyAlignment="1">
      <alignment horizontal="center" vertical="center"/>
    </xf>
    <xf numFmtId="38" fontId="18" fillId="2" borderId="0" xfId="0" applyNumberFormat="1" applyFont="1" applyFill="1">
      <alignment vertical="top"/>
    </xf>
    <xf numFmtId="38" fontId="19" fillId="2" borderId="0" xfId="0" applyNumberFormat="1" applyFont="1" applyFill="1">
      <alignment vertical="top"/>
    </xf>
    <xf numFmtId="183" fontId="0" fillId="2" borderId="0" xfId="0" applyNumberFormat="1" applyFill="1">
      <alignment vertical="top"/>
    </xf>
    <xf numFmtId="0" fontId="14" fillId="4" borderId="2" xfId="0" applyFont="1" applyFill="1" applyBorder="1" applyAlignment="1">
      <alignment horizontal="center" vertical="center"/>
    </xf>
    <xf numFmtId="177" fontId="0" fillId="8" borderId="3" xfId="0" applyNumberFormat="1" applyFill="1" applyBorder="1" applyAlignment="1">
      <alignment horizontal="center" vertical="center" wrapText="1"/>
    </xf>
    <xf numFmtId="177" fontId="0" fillId="8" borderId="5" xfId="0" applyNumberFormat="1" applyFill="1" applyBorder="1" applyAlignment="1">
      <alignment horizontal="center" vertical="center" wrapText="1"/>
    </xf>
    <xf numFmtId="177" fontId="4" fillId="8" borderId="5" xfId="0" applyNumberFormat="1" applyFont="1" applyFill="1" applyBorder="1" applyAlignment="1">
      <alignment horizontal="center" vertical="center" wrapText="1"/>
    </xf>
    <xf numFmtId="177" fontId="4" fillId="8" borderId="3" xfId="0" applyNumberFormat="1" applyFont="1" applyFill="1" applyBorder="1" applyAlignment="1">
      <alignment horizontal="center" vertical="center" wrapText="1"/>
    </xf>
    <xf numFmtId="177" fontId="4" fillId="8" borderId="7" xfId="0" applyNumberFormat="1" applyFont="1" applyFill="1" applyBorder="1" applyAlignment="1">
      <alignment horizontal="center" vertical="center" wrapText="1"/>
    </xf>
    <xf numFmtId="177" fontId="10" fillId="8" borderId="8" xfId="0" applyNumberFormat="1" applyFont="1" applyFill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38" fontId="11" fillId="0" borderId="7" xfId="1" applyFont="1" applyBorder="1" applyAlignment="1">
      <alignment horizontal="center" vertical="center" wrapText="1"/>
    </xf>
    <xf numFmtId="38" fontId="11" fillId="0" borderId="3" xfId="1" applyFont="1" applyBorder="1" applyAlignment="1">
      <alignment horizontal="center" vertical="center" wrapText="1"/>
    </xf>
    <xf numFmtId="38" fontId="12" fillId="9" borderId="10" xfId="1" applyFont="1" applyFill="1" applyBorder="1" applyAlignment="1">
      <alignment horizontal="center" vertical="center" wrapText="1"/>
    </xf>
    <xf numFmtId="38" fontId="11" fillId="0" borderId="9" xfId="1" applyFont="1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/>
    </xf>
    <xf numFmtId="0" fontId="0" fillId="10" borderId="3" xfId="0" applyFill="1" applyBorder="1" applyAlignment="1">
      <alignment vertical="center"/>
    </xf>
    <xf numFmtId="0" fontId="0" fillId="10" borderId="2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10" borderId="2" xfId="0" applyFill="1" applyBorder="1" applyAlignment="1">
      <alignment vertical="center"/>
    </xf>
    <xf numFmtId="0" fontId="3" fillId="10" borderId="12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3" xfId="0" applyFill="1" applyBorder="1" applyAlignment="1">
      <alignment vertical="center"/>
    </xf>
    <xf numFmtId="0" fontId="0" fillId="6" borderId="7" xfId="0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vertical="center"/>
    </xf>
    <xf numFmtId="0" fontId="0" fillId="11" borderId="7" xfId="0" applyFill="1" applyBorder="1" applyAlignment="1">
      <alignment horizontal="center" vertical="center"/>
    </xf>
    <xf numFmtId="0" fontId="3" fillId="11" borderId="10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0" fillId="5" borderId="2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4" fillId="0" borderId="0" xfId="0" applyFont="1">
      <alignment vertical="top"/>
    </xf>
    <xf numFmtId="0" fontId="4" fillId="2" borderId="0" xfId="0" applyFont="1" applyFill="1">
      <alignment vertical="top"/>
    </xf>
    <xf numFmtId="0" fontId="6" fillId="5" borderId="3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top"/>
    </xf>
    <xf numFmtId="0" fontId="14" fillId="2" borderId="1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horizontal="center" vertical="top"/>
    </xf>
    <xf numFmtId="0" fontId="0" fillId="2" borderId="15" xfId="0" applyFill="1" applyBorder="1" applyAlignment="1">
      <alignment horizontal="center" vertical="top"/>
    </xf>
    <xf numFmtId="0" fontId="14" fillId="2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 wrapText="1"/>
    </xf>
    <xf numFmtId="0" fontId="2" fillId="10" borderId="5" xfId="0" applyFont="1" applyFill="1" applyBorder="1" applyAlignment="1">
      <alignment horizontal="left" vertical="center"/>
    </xf>
    <xf numFmtId="0" fontId="2" fillId="10" borderId="16" xfId="0" applyFont="1" applyFill="1" applyBorder="1" applyAlignment="1">
      <alignment horizontal="left" vertical="center"/>
    </xf>
    <xf numFmtId="0" fontId="2" fillId="6" borderId="5" xfId="0" applyFont="1" applyFill="1" applyBorder="1" applyAlignment="1">
      <alignment vertical="center"/>
    </xf>
    <xf numFmtId="0" fontId="2" fillId="11" borderId="5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4" fillId="2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2" borderId="11" xfId="0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A231606-6B99-7EE8-FEA3-18A9DB7884A4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5CC1188-6493-9212-A226-184ADFF563DC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28145C4-3E53-F0CE-1D57-F167C22031C7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7817829-CA73-9D4F-4827-AB8D904AA3B9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D40D5AA-B7A8-3125-CF3E-0B50C64A20DB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B2994B03-2184-C389-77A6-D33F4F807E14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8B096F4-2185-E2C4-4D3E-D4F77F0102A4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F134BC-AB12-8692-8125-0D825D879EF5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040A5F3-A8E4-810D-010D-530F28DD6A0A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0E16060-450D-7E00-440D-65E451D84B74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D45D353-AE3B-3D8E-AE84-40CB55BE1150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6F75AAF-519A-11FF-6DF5-FB2A5E2F564C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8C78744-39B2-81A0-7CA1-CA19C4EC9506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EC049E4-7951-5C0C-12CC-6FCAAF6E9FCB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FB4D13A-1AB9-4D72-AD99-3813C3BEFBE3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0F27C16-B0FD-8A9F-D40D-D05243BEF6BB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FF82C7F-E40C-A8D0-F6BB-C11373DD250C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2167F38E-3D18-A4FF-6647-CD84F7E5E195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52560C4-DE11-409C-9C18-E9A98D043ECE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3D8D1B99-D5CA-223D-4856-0BE8E088523C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FDEBF5D6-6176-97D1-8F4B-BE5D675F3330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75D2946-270C-405A-8D0B-16BFC1F86A85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DC66293-D7CC-3262-C327-377F1E89BD77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BD60A49-5885-45F5-12C7-4FE0D7EAD1B3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621DAF3-D011-2498-B579-B6773D2141F5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F8D8412-D67D-4676-1710-A89C1B93A339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D02E018-3947-6364-BB16-9DBAB9EFEE87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A4FC73C-6C75-B39A-E9BE-34C105D1E4D4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194454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5913164-5246-8D49-2A33-69B3F06B5050}"/>
            </a:ext>
          </a:extLst>
        </xdr:cNvPr>
        <xdr:cNvSpPr txBox="1"/>
      </xdr:nvSpPr>
      <xdr:spPr>
        <a:xfrm>
          <a:off x="11734800" y="362353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11</xdr:row>
      <xdr:rowOff>251460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916790CE-11E5-112A-B1D3-F4C15E97DEDA}"/>
            </a:ext>
          </a:extLst>
        </xdr:cNvPr>
        <xdr:cNvSpPr txBox="1"/>
      </xdr:nvSpPr>
      <xdr:spPr>
        <a:xfrm>
          <a:off x="12409714" y="497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32FF5A6-2E59-32E3-C8D4-85BC9B2A3CF0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2D3C505-C55A-9277-AAC7-EC4EBEC73BA8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D71C5658-5453-E60B-4C6A-7F56308C316D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18840C92-BBFB-C51D-660B-5E29A327BC84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C5F52B2E-C512-81C0-2AC6-17809C0B69A7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3FE78A1-4827-7AEC-5019-52E50DC6320F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D1FACD5-AB4C-406B-8D8D-73615C0775DD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A94FDABB-439E-A648-F800-C1D48487272E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D9F4953B-E0ED-792A-E3E6-A3AA7878B341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C563776-2652-8B45-44D7-F976AA0677D4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A34C8EF5-C04C-F5C6-CFC8-42BB66D09891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BD81472-9FFC-775B-AC8A-0E5FF2F6808C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76B7F1FE-4047-C2A8-B04F-436E9693D622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B2C0CA45-602D-1964-BB7E-6F2DCF05DE07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4964FBB-E697-BCBC-1385-83D1EEE63D31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25980B3-F2A7-08BE-D513-746848787336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4CF6857E-BB9A-6502-8802-90539E16A22D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92D6B24-858E-9E14-14A9-9A8A4B8C2FEB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2ED68659-44A1-EF0B-6504-2CDB20A70421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4454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8B26300-3316-925F-4CC1-F4EBC0A7810A}"/>
            </a:ext>
          </a:extLst>
        </xdr:cNvPr>
        <xdr:cNvSpPr txBox="1"/>
      </xdr:nvSpPr>
      <xdr:spPr>
        <a:xfrm>
          <a:off x="11734800" y="26983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74E975D7-014A-2689-332F-6664E255C6B9}"/>
            </a:ext>
          </a:extLst>
        </xdr:cNvPr>
        <xdr:cNvSpPr txBox="1"/>
      </xdr:nvSpPr>
      <xdr:spPr>
        <a:xfrm>
          <a:off x="12409714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266700</xdr:rowOff>
    </xdr:from>
    <xdr:ext cx="194454" cy="264560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DBDD89CC-4F1A-BDB2-0A1A-9543472C96A1}"/>
            </a:ext>
          </a:extLst>
        </xdr:cNvPr>
        <xdr:cNvSpPr txBox="1"/>
      </xdr:nvSpPr>
      <xdr:spPr>
        <a:xfrm>
          <a:off x="11734800" y="29650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36195</xdr:rowOff>
    </xdr:from>
    <xdr:ext cx="194454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8C10E72-5A64-CFCC-6DF6-0FDAE108A22D}"/>
            </a:ext>
          </a:extLst>
        </xdr:cNvPr>
        <xdr:cNvSpPr txBox="1"/>
      </xdr:nvSpPr>
      <xdr:spPr>
        <a:xfrm>
          <a:off x="11734800" y="31200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1EFF0261-1442-93C5-AB4A-EE1E24706032}"/>
            </a:ext>
          </a:extLst>
        </xdr:cNvPr>
        <xdr:cNvSpPr txBox="1"/>
      </xdr:nvSpPr>
      <xdr:spPr>
        <a:xfrm>
          <a:off x="12409714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98877909-FD68-D5E5-2957-1869F1CC44B1}"/>
            </a:ext>
          </a:extLst>
        </xdr:cNvPr>
        <xdr:cNvSpPr txBox="1"/>
      </xdr:nvSpPr>
      <xdr:spPr>
        <a:xfrm>
          <a:off x="12409714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CD22515-8945-77C7-F11D-C20DEA4EE3C1}"/>
            </a:ext>
          </a:extLst>
        </xdr:cNvPr>
        <xdr:cNvSpPr txBox="1"/>
      </xdr:nvSpPr>
      <xdr:spPr>
        <a:xfrm>
          <a:off x="12409714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272995</xdr:rowOff>
    </xdr:from>
    <xdr:ext cx="194454" cy="264560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BCA9A48-32CC-4E47-DBA0-78B63B2E5EBE}"/>
            </a:ext>
          </a:extLst>
        </xdr:cNvPr>
        <xdr:cNvSpPr txBox="1"/>
      </xdr:nvSpPr>
      <xdr:spPr>
        <a:xfrm>
          <a:off x="11734800" y="37423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25</xdr:row>
      <xdr:rowOff>251460</xdr:rowOff>
    </xdr:from>
    <xdr:ext cx="184731" cy="264560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031F9D6-E914-B360-D073-D18BB82E4865}"/>
            </a:ext>
          </a:extLst>
        </xdr:cNvPr>
        <xdr:cNvSpPr txBox="1"/>
      </xdr:nvSpPr>
      <xdr:spPr>
        <a:xfrm>
          <a:off x="12409714" y="10497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919417C1-B7C3-A130-3431-E301FA4B7A36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D468408B-D608-B7AC-2824-DC3CAC1B7DC1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37A11C6-7104-6ECE-9A60-A942ED8619F8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BCC9B69C-6124-56E9-2700-22C2D0B2CC36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C4BE797-146E-6F04-95EA-1AAC3F6E4FEE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DD16CCBF-C7D6-69A9-0927-820F1F2ED33C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32F28DFB-1A09-36FD-1F6F-926CEE2A9A0D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3F3B93E-3296-A27A-0544-83A73BEB6DC6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323DFF03-AAAF-0668-32B0-21785BC1D776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61993131-2C63-A70A-EDDB-C743C0371948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AE27BE6E-D286-EAF3-EF23-9A9166740E91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364161B1-6B06-0C17-11AC-99F7ADFFB510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9F2FF9E4-04D8-506E-AD84-FC12280EE1B2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201C047B-A2DC-686D-FA64-6F879ED7678E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C793F511-B55E-12AA-E8A9-71713ACDA6EB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3FB8D86-71A0-DA8D-5832-AB1BF48A5A62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EC5F62D3-7BB9-10B5-A17B-C4C772F04818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CF766461-96C9-BD08-DF6E-7FE1777588F6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EBACBFC8-6EC2-0E7D-8654-FB0E6E5704A2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194454" cy="264560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E7BD6476-1A0F-20EE-335F-AC087FDCC813}"/>
            </a:ext>
          </a:extLst>
        </xdr:cNvPr>
        <xdr:cNvSpPr txBox="1"/>
      </xdr:nvSpPr>
      <xdr:spPr>
        <a:xfrm>
          <a:off x="11734800" y="8095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21</xdr:row>
      <xdr:rowOff>340995</xdr:rowOff>
    </xdr:from>
    <xdr:ext cx="184731" cy="264560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B40B29F8-EDE9-84B5-C791-F9E3FD70AF7C}"/>
            </a:ext>
          </a:extLst>
        </xdr:cNvPr>
        <xdr:cNvSpPr txBox="1"/>
      </xdr:nvSpPr>
      <xdr:spPr>
        <a:xfrm>
          <a:off x="12409714" y="9008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20</xdr:row>
      <xdr:rowOff>266700</xdr:rowOff>
    </xdr:from>
    <xdr:ext cx="194454" cy="264560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532424C1-8D23-2843-8C2A-477B3671B72E}"/>
            </a:ext>
          </a:extLst>
        </xdr:cNvPr>
        <xdr:cNvSpPr txBox="1"/>
      </xdr:nvSpPr>
      <xdr:spPr>
        <a:xfrm>
          <a:off x="11734800" y="83618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21</xdr:row>
      <xdr:rowOff>36195</xdr:rowOff>
    </xdr:from>
    <xdr:ext cx="194454" cy="264560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846F8FC-387C-ECFE-2F33-0EE451899466}"/>
            </a:ext>
          </a:extLst>
        </xdr:cNvPr>
        <xdr:cNvSpPr txBox="1"/>
      </xdr:nvSpPr>
      <xdr:spPr>
        <a:xfrm>
          <a:off x="11734800" y="85168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21</xdr:row>
      <xdr:rowOff>225014</xdr:rowOff>
    </xdr:from>
    <xdr:ext cx="184731" cy="264560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E5E94EA2-CA59-28DF-E57F-B675B8232D68}"/>
            </a:ext>
          </a:extLst>
        </xdr:cNvPr>
        <xdr:cNvSpPr txBox="1"/>
      </xdr:nvSpPr>
      <xdr:spPr>
        <a:xfrm>
          <a:off x="12409714" y="88927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21</xdr:row>
      <xdr:rowOff>227937</xdr:rowOff>
    </xdr:from>
    <xdr:ext cx="184731" cy="264560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1E28E556-E270-BF85-64AF-EBE081FE004D}"/>
            </a:ext>
          </a:extLst>
        </xdr:cNvPr>
        <xdr:cNvSpPr txBox="1"/>
      </xdr:nvSpPr>
      <xdr:spPr>
        <a:xfrm>
          <a:off x="12409714" y="88956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21</xdr:row>
      <xdr:rowOff>380337</xdr:rowOff>
    </xdr:from>
    <xdr:ext cx="184731" cy="26456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5ABDDBE7-D132-6314-10C7-A3E1BAFF047B}"/>
            </a:ext>
          </a:extLst>
        </xdr:cNvPr>
        <xdr:cNvSpPr txBox="1"/>
      </xdr:nvSpPr>
      <xdr:spPr>
        <a:xfrm>
          <a:off x="12409714" y="9048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22</xdr:row>
      <xdr:rowOff>280615</xdr:rowOff>
    </xdr:from>
    <xdr:ext cx="194454" cy="264560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141924F3-BC14-2F2F-5E0C-F21C1EDFB060}"/>
            </a:ext>
          </a:extLst>
        </xdr:cNvPr>
        <xdr:cNvSpPr txBox="1"/>
      </xdr:nvSpPr>
      <xdr:spPr>
        <a:xfrm>
          <a:off x="11734800" y="91467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</xdr:row>
      <xdr:rowOff>272995</xdr:rowOff>
    </xdr:from>
    <xdr:ext cx="194454" cy="264560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680C1C2-3E7D-9631-31D4-3ECC4453CBA8}"/>
            </a:ext>
          </a:extLst>
        </xdr:cNvPr>
        <xdr:cNvSpPr txBox="1"/>
      </xdr:nvSpPr>
      <xdr:spPr>
        <a:xfrm>
          <a:off x="11734800" y="644071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</xdr:row>
      <xdr:rowOff>240030</xdr:rowOff>
    </xdr:from>
    <xdr:ext cx="194454" cy="28415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BCBFE68-B235-0B5F-30D0-4B05FA5A0A7D}"/>
            </a:ext>
          </a:extLst>
        </xdr:cNvPr>
        <xdr:cNvSpPr txBox="1"/>
      </xdr:nvSpPr>
      <xdr:spPr>
        <a:xfrm>
          <a:off x="11734800" y="79592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9</xdr:row>
      <xdr:rowOff>249555</xdr:rowOff>
    </xdr:from>
    <xdr:ext cx="194454" cy="264560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F5CA00F-DC28-AB1E-D15F-90466941F3EB}"/>
            </a:ext>
          </a:extLst>
        </xdr:cNvPr>
        <xdr:cNvSpPr txBox="1"/>
      </xdr:nvSpPr>
      <xdr:spPr>
        <a:xfrm>
          <a:off x="11734800" y="410437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981D971-2265-51C3-1595-28E41834658E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830FBE94-575E-8F3D-2065-D17016981F3E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51096732-DD6F-3704-A8C6-689009C87AAE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78A36DDD-2F1B-A655-F223-BEBBF6FC7A53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5129350B-E883-5D5A-9FE1-26755EB75123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5EB1FE77-F874-7CD4-0518-0E17CF93FDF3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D9E20868-DF84-A886-C889-85D87F64BFFE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3FF9B63E-33DC-2439-6617-3F314CEECCBA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7B3499E5-519D-6AF0-3CED-0621CC19DA48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548E82BA-CEA5-A0F4-A9D2-F991C9D6D17D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3B93274E-DF09-9848-F072-390D8AA96FA7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3F7C3AE2-7FE2-C6F6-C1DF-BC85D21F6B8A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B04B9C76-E871-B590-FBB7-B041453BAE29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3FCD8ABB-9B5D-47B6-B0F1-D7385B4715BA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225877E5-E3E8-944B-A583-EBB338AD9A91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15134DFF-2FC6-F291-80D0-1DB9300EF1C4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596F94FA-5D4E-FE72-3A44-439D48C57376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C9512116-4A48-454B-3754-3B6D6DF61BD5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id="{2BF51F97-AFF4-44BB-5870-3EAFF05C3BEF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194454" cy="264560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18B985E0-22F1-AA0E-2E0D-D79E7849D70C}"/>
            </a:ext>
          </a:extLst>
        </xdr:cNvPr>
        <xdr:cNvSpPr txBox="1"/>
      </xdr:nvSpPr>
      <xdr:spPr>
        <a:xfrm>
          <a:off x="11734800" y="1927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340995</xdr:rowOff>
    </xdr:from>
    <xdr:ext cx="194454" cy="264560"/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478E5157-22A0-B3B7-DBB7-E9F52F908C40}"/>
            </a:ext>
          </a:extLst>
        </xdr:cNvPr>
        <xdr:cNvSpPr txBox="1"/>
      </xdr:nvSpPr>
      <xdr:spPr>
        <a:xfrm>
          <a:off x="11734800" y="26538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266700</xdr:rowOff>
    </xdr:from>
    <xdr:ext cx="184731" cy="264560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4A54D65E-7BE8-062C-8EEE-CB8456C28DFB}"/>
            </a:ext>
          </a:extLst>
        </xdr:cNvPr>
        <xdr:cNvSpPr txBox="1"/>
      </xdr:nvSpPr>
      <xdr:spPr>
        <a:xfrm>
          <a:off x="12409714" y="22261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36195</xdr:rowOff>
    </xdr:from>
    <xdr:ext cx="194454" cy="264560"/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id="{32F99FAB-5756-1FC9-B559-35EE64C451D1}"/>
            </a:ext>
          </a:extLst>
        </xdr:cNvPr>
        <xdr:cNvSpPr txBox="1"/>
      </xdr:nvSpPr>
      <xdr:spPr>
        <a:xfrm>
          <a:off x="11734800" y="23490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225014</xdr:rowOff>
    </xdr:from>
    <xdr:ext cx="194454" cy="264560"/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20B46ABD-043B-FC51-88D0-5CB267DF3F5D}"/>
            </a:ext>
          </a:extLst>
        </xdr:cNvPr>
        <xdr:cNvSpPr txBox="1"/>
      </xdr:nvSpPr>
      <xdr:spPr>
        <a:xfrm>
          <a:off x="11734800" y="25379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227937</xdr:rowOff>
    </xdr:from>
    <xdr:ext cx="194454" cy="264560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A377D9F7-B0BD-DCDC-0636-2B835E9CDEAD}"/>
            </a:ext>
          </a:extLst>
        </xdr:cNvPr>
        <xdr:cNvSpPr txBox="1"/>
      </xdr:nvSpPr>
      <xdr:spPr>
        <a:xfrm>
          <a:off x="11734800" y="254083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380337</xdr:rowOff>
    </xdr:from>
    <xdr:ext cx="194454" cy="264560"/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3807034E-2693-5220-F4E8-54630996A599}"/>
            </a:ext>
          </a:extLst>
        </xdr:cNvPr>
        <xdr:cNvSpPr txBox="1"/>
      </xdr:nvSpPr>
      <xdr:spPr>
        <a:xfrm>
          <a:off x="11734800" y="269323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290140</xdr:rowOff>
    </xdr:from>
    <xdr:ext cx="184731" cy="264560"/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16CEFFD7-A123-14F7-3965-7FADA032A825}"/>
            </a:ext>
          </a:extLst>
        </xdr:cNvPr>
        <xdr:cNvSpPr txBox="1"/>
      </xdr:nvSpPr>
      <xdr:spPr>
        <a:xfrm>
          <a:off x="12409714" y="30387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13</xdr:row>
      <xdr:rowOff>290140</xdr:rowOff>
    </xdr:from>
    <xdr:ext cx="184731" cy="264560"/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1C145FAB-DD11-59B9-0810-40EF1C090B7F}"/>
            </a:ext>
          </a:extLst>
        </xdr:cNvPr>
        <xdr:cNvSpPr txBox="1"/>
      </xdr:nvSpPr>
      <xdr:spPr>
        <a:xfrm>
          <a:off x="12409714" y="580103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4A6B0881-DE3E-6BE0-E071-BDCB0FB92275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04854032-9013-6517-0891-4957F6F6C20C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F7E60898-788F-6908-A0D8-48C3742EA35F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FED9E817-B975-E90F-B913-1B2E3C59E9B9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2FCA1F00-CB05-494A-0335-B6D89492A0B8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45A4BD1C-A411-3AAB-9AAC-5AEC060AAF0B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970FE432-EE8A-A3F0-FFDB-6A1645CE87F7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DBD88139-8C69-5C94-13A3-69027AAB564A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A6CF1C94-8FB8-8E0A-8249-F327699FF8C7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2C4A5DDC-620A-7B42-26EE-E2D9BCCEF2EC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28A16C2C-DD5F-9E8F-5354-12CD0963B734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FD30060A-FD84-2A26-09E3-E868C759595A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48301FD2-5EE9-F688-0DE2-96CBE91E7400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DB1C2D3D-B562-B429-D837-233057089FB8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42EBB938-A476-EA6F-07E1-CEE0359D13DC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FCCF67B8-890E-DAD3-B52C-77F41BABFAB3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CE38E3A3-BACC-A815-1154-EC6A8A10E236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CF2B7522-BD8C-12C2-B92C-2726B8528131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C742DC4F-C06E-22D1-8A2B-D76EA2CE5113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194454" cy="264560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2F004D15-9D29-AFC9-0CE5-8D22CD27FD1E}"/>
            </a:ext>
          </a:extLst>
        </xdr:cNvPr>
        <xdr:cNvSpPr txBox="1"/>
      </xdr:nvSpPr>
      <xdr:spPr>
        <a:xfrm>
          <a:off x="11734800" y="111789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29</xdr:row>
      <xdr:rowOff>340995</xdr:rowOff>
    </xdr:from>
    <xdr:ext cx="194454" cy="264560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A44A4A8A-BE99-6D33-2B32-69F6032E2E0D}"/>
            </a:ext>
          </a:extLst>
        </xdr:cNvPr>
        <xdr:cNvSpPr txBox="1"/>
      </xdr:nvSpPr>
      <xdr:spPr>
        <a:xfrm>
          <a:off x="11734800" y="1190546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28</xdr:row>
      <xdr:rowOff>266700</xdr:rowOff>
    </xdr:from>
    <xdr:ext cx="184731" cy="264560"/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BC33364D-2A57-2E1F-78EC-526B2A804004}"/>
            </a:ext>
          </a:extLst>
        </xdr:cNvPr>
        <xdr:cNvSpPr txBox="1"/>
      </xdr:nvSpPr>
      <xdr:spPr>
        <a:xfrm>
          <a:off x="12409714" y="1169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29</xdr:row>
      <xdr:rowOff>36195</xdr:rowOff>
    </xdr:from>
    <xdr:ext cx="184731" cy="264560"/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id="{5C16D7A3-2B4F-A7C9-5C21-AB0CDEC036A7}"/>
            </a:ext>
          </a:extLst>
        </xdr:cNvPr>
        <xdr:cNvSpPr txBox="1"/>
      </xdr:nvSpPr>
      <xdr:spPr>
        <a:xfrm>
          <a:off x="12409714" y="118608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29</xdr:row>
      <xdr:rowOff>225014</xdr:rowOff>
    </xdr:from>
    <xdr:ext cx="194454" cy="264560"/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BADC94FC-5F7B-129A-F024-6620EAB8E07D}"/>
            </a:ext>
          </a:extLst>
        </xdr:cNvPr>
        <xdr:cNvSpPr txBox="1"/>
      </xdr:nvSpPr>
      <xdr:spPr>
        <a:xfrm>
          <a:off x="11734800" y="117894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29</xdr:row>
      <xdr:rowOff>227937</xdr:rowOff>
    </xdr:from>
    <xdr:ext cx="194454" cy="264560"/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A4BFAE1A-ED45-073A-8E48-560E6D1A74BE}"/>
            </a:ext>
          </a:extLst>
        </xdr:cNvPr>
        <xdr:cNvSpPr txBox="1"/>
      </xdr:nvSpPr>
      <xdr:spPr>
        <a:xfrm>
          <a:off x="11734800" y="117924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29</xdr:row>
      <xdr:rowOff>380337</xdr:rowOff>
    </xdr:from>
    <xdr:ext cx="194454" cy="264560"/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95CCEC10-F6DD-06E2-17CE-EBF71A296703}"/>
            </a:ext>
          </a:extLst>
        </xdr:cNvPr>
        <xdr:cNvSpPr txBox="1"/>
      </xdr:nvSpPr>
      <xdr:spPr>
        <a:xfrm>
          <a:off x="11734800" y="119448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30</xdr:row>
      <xdr:rowOff>290140</xdr:rowOff>
    </xdr:from>
    <xdr:ext cx="184731" cy="264560"/>
    <xdr:sp macro="" textlink="">
      <xdr:nvSpPr>
        <xdr:cNvPr id="144" name="テキスト ボックス 143">
          <a:extLst>
            <a:ext uri="{FF2B5EF4-FFF2-40B4-BE49-F238E27FC236}">
              <a16:creationId xmlns:a16="http://schemas.microsoft.com/office/drawing/2014/main" id="{ECBD427F-8A4F-D2D8-8E6B-8A219D1448F7}"/>
            </a:ext>
          </a:extLst>
        </xdr:cNvPr>
        <xdr:cNvSpPr txBox="1"/>
      </xdr:nvSpPr>
      <xdr:spPr>
        <a:xfrm>
          <a:off x="12409714" y="125093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CA00B47A-960F-028E-223D-FF5D4523A274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91A4847A-D2FE-225C-4775-6DED59C2E85C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B9E6CAE8-0E11-57AF-A989-84CAE09B524F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66A53938-D6FB-0ECC-DC3C-CB63F6D8144F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BBDDE100-702F-BBC1-AA66-15CB62E03243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AC571AE2-513D-FF50-B72B-EC7BAB327828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3F267FB0-A96D-38F2-CAD7-18E62327E161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DFB76097-4619-6B4C-4929-D29D4140588D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F6420B9-6103-4851-1DC7-C05D7078AC55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id="{4C9DF0EF-63C7-666E-5E00-E1AD7A3ECAA9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904767BB-AEB7-9939-E5E4-F75CC4CCE33D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AB5197C4-76E9-F525-738C-E6DD1F1043F5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ABB00275-02AA-EF69-DF36-17AE57DC925B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8" name="テキスト ボックス 157">
          <a:extLst>
            <a:ext uri="{FF2B5EF4-FFF2-40B4-BE49-F238E27FC236}">
              <a16:creationId xmlns:a16="http://schemas.microsoft.com/office/drawing/2014/main" id="{5E93F74F-2FBD-9F36-3B04-848C89C3A006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B650487D-5F23-D00B-FED3-52602D8F4028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1A4FF176-3C8D-9215-67FA-FDFE06305499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D2062363-741E-29A0-FD33-47F55577DC37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ADB7DA8D-74FF-9806-CD86-EB7D194DAE21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008517A1-D201-20A4-C322-EBD28599F460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194454" cy="264560"/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9C11579C-145B-2925-3E1E-3C9FDCFC686C}"/>
            </a:ext>
          </a:extLst>
        </xdr:cNvPr>
        <xdr:cNvSpPr txBox="1"/>
      </xdr:nvSpPr>
      <xdr:spPr>
        <a:xfrm>
          <a:off x="11734800" y="2312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340995</xdr:rowOff>
    </xdr:from>
    <xdr:ext cx="194454" cy="264560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594AD263-5BEA-149D-B1A7-CDC584723907}"/>
            </a:ext>
          </a:extLst>
        </xdr:cNvPr>
        <xdr:cNvSpPr txBox="1"/>
      </xdr:nvSpPr>
      <xdr:spPr>
        <a:xfrm>
          <a:off x="11734800" y="30393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266700</xdr:rowOff>
    </xdr:from>
    <xdr:ext cx="194454" cy="264560"/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BC33FAB7-1F90-49AE-8C22-3D57B9A2DD53}"/>
            </a:ext>
          </a:extLst>
        </xdr:cNvPr>
        <xdr:cNvSpPr txBox="1"/>
      </xdr:nvSpPr>
      <xdr:spPr>
        <a:xfrm>
          <a:off x="11734800" y="25795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36195</xdr:rowOff>
    </xdr:from>
    <xdr:ext cx="194454" cy="264560"/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1652B3F3-13EC-2976-A737-3C72869E1277}"/>
            </a:ext>
          </a:extLst>
        </xdr:cNvPr>
        <xdr:cNvSpPr txBox="1"/>
      </xdr:nvSpPr>
      <xdr:spPr>
        <a:xfrm>
          <a:off x="11734800" y="27345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225014</xdr:rowOff>
    </xdr:from>
    <xdr:ext cx="194454" cy="264560"/>
    <xdr:sp macro="" textlink="">
      <xdr:nvSpPr>
        <xdr:cNvPr id="168" name="テキスト ボックス 167">
          <a:extLst>
            <a:ext uri="{FF2B5EF4-FFF2-40B4-BE49-F238E27FC236}">
              <a16:creationId xmlns:a16="http://schemas.microsoft.com/office/drawing/2014/main" id="{11FDF448-1247-267E-3202-1ADE08476AB0}"/>
            </a:ext>
          </a:extLst>
        </xdr:cNvPr>
        <xdr:cNvSpPr txBox="1"/>
      </xdr:nvSpPr>
      <xdr:spPr>
        <a:xfrm>
          <a:off x="11734800" y="29233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227937</xdr:rowOff>
    </xdr:from>
    <xdr:ext cx="194454" cy="264560"/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F4703963-C513-56C8-E040-87CEB43459F7}"/>
            </a:ext>
          </a:extLst>
        </xdr:cNvPr>
        <xdr:cNvSpPr txBox="1"/>
      </xdr:nvSpPr>
      <xdr:spPr>
        <a:xfrm>
          <a:off x="11734800" y="292631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380337</xdr:rowOff>
    </xdr:from>
    <xdr:ext cx="194454" cy="264560"/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4AE56CF5-EEF0-D92A-3001-4945A6D82C46}"/>
            </a:ext>
          </a:extLst>
        </xdr:cNvPr>
        <xdr:cNvSpPr txBox="1"/>
      </xdr:nvSpPr>
      <xdr:spPr>
        <a:xfrm>
          <a:off x="11734800" y="307871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280615</xdr:rowOff>
    </xdr:from>
    <xdr:ext cx="194454" cy="264560"/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A9553A17-C9E7-1479-F00A-8E7F2695E091}"/>
            </a:ext>
          </a:extLst>
        </xdr:cNvPr>
        <xdr:cNvSpPr txBox="1"/>
      </xdr:nvSpPr>
      <xdr:spPr>
        <a:xfrm>
          <a:off x="11734800" y="33644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241935</xdr:rowOff>
    </xdr:from>
    <xdr:ext cx="194454" cy="264560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0F5CB6AA-8432-CBC8-F76D-0AC420649F36}"/>
            </a:ext>
          </a:extLst>
        </xdr:cNvPr>
        <xdr:cNvSpPr txBox="1"/>
      </xdr:nvSpPr>
      <xdr:spPr>
        <a:xfrm>
          <a:off x="11734800" y="37112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3E74FD0C-6CFE-3679-6B25-2FDC3AB8139A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E44DE9BA-AAF4-0CDB-26E3-A269C27A808B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1A346406-2CDA-68AB-DF52-0AAEF46393BC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A4D57A12-52FC-0A10-F9BD-83751248ED13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AECD18D3-A9D1-16A1-1DC1-32B8BEA56069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EEBBE36B-DAA5-085D-1A0B-14BD7020F663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D2596D09-1BD1-90A0-1FA0-53050D085E32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4D3CAD35-39AC-7EBB-4419-D104496A5787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B7D71E7D-69CB-E837-03B9-AF5925B95D2A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2" name="テキスト ボックス 181">
          <a:extLst>
            <a:ext uri="{FF2B5EF4-FFF2-40B4-BE49-F238E27FC236}">
              <a16:creationId xmlns:a16="http://schemas.microsoft.com/office/drawing/2014/main" id="{9D1190C8-3723-A3B8-D04F-49CCD8448B8C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9F649B86-75F5-D045-A7FB-9AF16D32713A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E64E6674-F896-7690-BC8A-75E7FA7A3A2A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E482A9CB-38B8-AFA8-AB29-E05F1FE29B94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FE0E28AF-066A-E1B7-ED6F-6CB2AD83B565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4819AA4A-08E2-45AA-8B77-5088653C3CF0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D3B08D88-FDAD-2120-7E01-3027C706C740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EFE8508C-87DB-31D3-7B27-7B3D4EF24AF3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E20165D9-CA2A-EA5E-83AE-2BA1CB926F98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8855C4EA-3F68-6CD7-B028-23262404208E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194454" cy="264560"/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9D4362B2-5A76-FDBB-1336-B132A54F7E2C}"/>
            </a:ext>
          </a:extLst>
        </xdr:cNvPr>
        <xdr:cNvSpPr txBox="1"/>
      </xdr:nvSpPr>
      <xdr:spPr>
        <a:xfrm>
          <a:off x="11734800" y="15419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340995</xdr:rowOff>
    </xdr:from>
    <xdr:ext cx="184731" cy="264560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96ADF7CD-F55B-2583-2712-8617BA7DA783}"/>
            </a:ext>
          </a:extLst>
        </xdr:cNvPr>
        <xdr:cNvSpPr txBox="1"/>
      </xdr:nvSpPr>
      <xdr:spPr>
        <a:xfrm>
          <a:off x="12409714" y="23004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</xdr:row>
      <xdr:rowOff>266700</xdr:rowOff>
    </xdr:from>
    <xdr:ext cx="194454" cy="264560"/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9524055A-2C04-4F0A-CCBF-8C5CEA0E1699}"/>
            </a:ext>
          </a:extLst>
        </xdr:cNvPr>
        <xdr:cNvSpPr txBox="1"/>
      </xdr:nvSpPr>
      <xdr:spPr>
        <a:xfrm>
          <a:off x="11734800" y="18086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36195</xdr:rowOff>
    </xdr:from>
    <xdr:ext cx="194454" cy="264560"/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297E24E6-A9C7-BEE6-C21D-E9858FD8B578}"/>
            </a:ext>
          </a:extLst>
        </xdr:cNvPr>
        <xdr:cNvSpPr txBox="1"/>
      </xdr:nvSpPr>
      <xdr:spPr>
        <a:xfrm>
          <a:off x="11734800" y="19636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225014</xdr:rowOff>
    </xdr:from>
    <xdr:ext cx="184731" cy="264560"/>
    <xdr:sp macro="" textlink="">
      <xdr:nvSpPr>
        <xdr:cNvPr id="196" name="テキスト ボックス 195">
          <a:extLst>
            <a:ext uri="{FF2B5EF4-FFF2-40B4-BE49-F238E27FC236}">
              <a16:creationId xmlns:a16="http://schemas.microsoft.com/office/drawing/2014/main" id="{4E11F7E4-1A71-DDA0-1EDC-1644021C9D56}"/>
            </a:ext>
          </a:extLst>
        </xdr:cNvPr>
        <xdr:cNvSpPr txBox="1"/>
      </xdr:nvSpPr>
      <xdr:spPr>
        <a:xfrm>
          <a:off x="12409714" y="21844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227937</xdr:rowOff>
    </xdr:from>
    <xdr:ext cx="184731" cy="264560"/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23AA20D-6222-BD47-C71B-CA128AF18E2F}"/>
            </a:ext>
          </a:extLst>
        </xdr:cNvPr>
        <xdr:cNvSpPr txBox="1"/>
      </xdr:nvSpPr>
      <xdr:spPr>
        <a:xfrm>
          <a:off x="12409714" y="218736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</xdr:row>
      <xdr:rowOff>380337</xdr:rowOff>
    </xdr:from>
    <xdr:ext cx="184731" cy="264560"/>
    <xdr:sp macro="" textlink="">
      <xdr:nvSpPr>
        <xdr:cNvPr id="198" name="テキスト ボックス 197">
          <a:extLst>
            <a:ext uri="{FF2B5EF4-FFF2-40B4-BE49-F238E27FC236}">
              <a16:creationId xmlns:a16="http://schemas.microsoft.com/office/drawing/2014/main" id="{C68A6C8F-F286-0F5E-0ECF-74C0A8221E7F}"/>
            </a:ext>
          </a:extLst>
        </xdr:cNvPr>
        <xdr:cNvSpPr txBox="1"/>
      </xdr:nvSpPr>
      <xdr:spPr>
        <a:xfrm>
          <a:off x="12409714" y="233976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5</xdr:row>
      <xdr:rowOff>280615</xdr:rowOff>
    </xdr:from>
    <xdr:ext cx="194454" cy="264560"/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CD956EF6-1EE3-5108-8AB0-DF62E420735A}"/>
            </a:ext>
          </a:extLst>
        </xdr:cNvPr>
        <xdr:cNvSpPr txBox="1"/>
      </xdr:nvSpPr>
      <xdr:spPr>
        <a:xfrm>
          <a:off x="11734800" y="25935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9</xdr:col>
      <xdr:colOff>133350</xdr:colOff>
      <xdr:row>23</xdr:row>
      <xdr:rowOff>123825</xdr:rowOff>
    </xdr:from>
    <xdr:to>
      <xdr:col>13</xdr:col>
      <xdr:colOff>1304925</xdr:colOff>
      <xdr:row>38</xdr:row>
      <xdr:rowOff>266700</xdr:rowOff>
    </xdr:to>
    <xdr:pic>
      <xdr:nvPicPr>
        <xdr:cNvPr id="17319" name="図 4">
          <a:extLst>
            <a:ext uri="{FF2B5EF4-FFF2-40B4-BE49-F238E27FC236}">
              <a16:creationId xmlns:a16="http://schemas.microsoft.com/office/drawing/2014/main" id="{DD8704C6-653A-75C5-3A51-B7BFF04E6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9486900"/>
          <a:ext cx="7334250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85725</xdr:colOff>
      <xdr:row>21</xdr:row>
      <xdr:rowOff>161925</xdr:rowOff>
    </xdr:from>
    <xdr:to>
      <xdr:col>21</xdr:col>
      <xdr:colOff>76200</xdr:colOff>
      <xdr:row>37</xdr:row>
      <xdr:rowOff>361950</xdr:rowOff>
    </xdr:to>
    <xdr:pic>
      <xdr:nvPicPr>
        <xdr:cNvPr id="17320" name="図 2">
          <a:extLst>
            <a:ext uri="{FF2B5EF4-FFF2-40B4-BE49-F238E27FC236}">
              <a16:creationId xmlns:a16="http://schemas.microsoft.com/office/drawing/2014/main" id="{523FD3EC-643A-EFD7-A5EC-4AF030FC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0" y="8743950"/>
          <a:ext cx="6667500" cy="644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161021</xdr:colOff>
      <xdr:row>19</xdr:row>
      <xdr:rowOff>0</xdr:rowOff>
    </xdr:from>
    <xdr:ext cx="2161692" cy="952500"/>
    <xdr:sp macro="" textlink="">
      <xdr:nvSpPr>
        <xdr:cNvPr id="202" name="テキスト ボックス 201">
          <a:extLst>
            <a:ext uri="{FF2B5EF4-FFF2-40B4-BE49-F238E27FC236}">
              <a16:creationId xmlns:a16="http://schemas.microsoft.com/office/drawing/2014/main" id="{C3E7A3A1-181B-9F10-F13A-F85C11522152}"/>
            </a:ext>
          </a:extLst>
        </xdr:cNvPr>
        <xdr:cNvSpPr txBox="1"/>
      </xdr:nvSpPr>
      <xdr:spPr>
        <a:xfrm>
          <a:off x="13595353" y="7826829"/>
          <a:ext cx="2047418" cy="95250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4400">
              <a:solidFill>
                <a:schemeClr val="bg1"/>
              </a:solidFill>
            </a:rPr>
            <a:t>播磨町</a:t>
          </a:r>
        </a:p>
      </xdr:txBody>
    </xdr:sp>
    <xdr:clientData/>
  </xdr:oneCellAnchor>
  <xdr:oneCellAnchor>
    <xdr:from>
      <xdr:col>14</xdr:col>
      <xdr:colOff>10251</xdr:colOff>
      <xdr:row>19</xdr:row>
      <xdr:rowOff>0</xdr:rowOff>
    </xdr:from>
    <xdr:ext cx="1887239" cy="960868"/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88B898E9-BD91-D06B-4ECB-05C3977F7CE9}"/>
            </a:ext>
          </a:extLst>
        </xdr:cNvPr>
        <xdr:cNvSpPr txBox="1"/>
      </xdr:nvSpPr>
      <xdr:spPr>
        <a:xfrm>
          <a:off x="20867280" y="7826829"/>
          <a:ext cx="1940152" cy="960868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4400">
              <a:solidFill>
                <a:schemeClr val="bg1"/>
              </a:solidFill>
            </a:rPr>
            <a:t>稲美町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123825</xdr:rowOff>
    </xdr:from>
    <xdr:to>
      <xdr:col>5</xdr:col>
      <xdr:colOff>1171575</xdr:colOff>
      <xdr:row>48</xdr:row>
      <xdr:rowOff>190500</xdr:rowOff>
    </xdr:to>
    <xdr:pic>
      <xdr:nvPicPr>
        <xdr:cNvPr id="12534" name="図 4">
          <a:extLst>
            <a:ext uri="{FF2B5EF4-FFF2-40B4-BE49-F238E27FC236}">
              <a16:creationId xmlns:a16="http://schemas.microsoft.com/office/drawing/2014/main" id="{053C94A8-44B4-5CEC-E625-C0BBC7336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2150"/>
          <a:ext cx="7762875" cy="601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1219200</xdr:colOff>
      <xdr:row>21</xdr:row>
      <xdr:rowOff>161925</xdr:rowOff>
    </xdr:from>
    <xdr:to>
      <xdr:col>14</xdr:col>
      <xdr:colOff>495300</xdr:colOff>
      <xdr:row>48</xdr:row>
      <xdr:rowOff>209550</xdr:rowOff>
    </xdr:to>
    <xdr:pic>
      <xdr:nvPicPr>
        <xdr:cNvPr id="12535" name="図 2">
          <a:extLst>
            <a:ext uri="{FF2B5EF4-FFF2-40B4-BE49-F238E27FC236}">
              <a16:creationId xmlns:a16="http://schemas.microsoft.com/office/drawing/2014/main" id="{BECA6B4D-5C33-FC88-C8EE-06577A1E5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334000"/>
          <a:ext cx="8543925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31753</xdr:colOff>
      <xdr:row>19</xdr:row>
      <xdr:rowOff>0</xdr:rowOff>
    </xdr:from>
    <xdr:ext cx="2140907" cy="95250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00D8491-DAF5-E3EC-6918-A491259224D2}"/>
            </a:ext>
          </a:extLst>
        </xdr:cNvPr>
        <xdr:cNvSpPr txBox="1"/>
      </xdr:nvSpPr>
      <xdr:spPr>
        <a:xfrm>
          <a:off x="31753" y="4746171"/>
          <a:ext cx="2047418" cy="95250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4400">
              <a:solidFill>
                <a:schemeClr val="bg1"/>
              </a:solidFill>
            </a:rPr>
            <a:t>播磨町</a:t>
          </a:r>
        </a:p>
      </xdr:txBody>
    </xdr:sp>
    <xdr:clientData/>
  </xdr:oneCellAnchor>
  <xdr:oneCellAnchor>
    <xdr:from>
      <xdr:col>5</xdr:col>
      <xdr:colOff>1123316</xdr:colOff>
      <xdr:row>19</xdr:row>
      <xdr:rowOff>0</xdr:rowOff>
    </xdr:from>
    <xdr:ext cx="1904553" cy="96086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6DD75A6-4915-86ED-943F-FB2C3A7DD2E4}"/>
            </a:ext>
          </a:extLst>
        </xdr:cNvPr>
        <xdr:cNvSpPr txBox="1"/>
      </xdr:nvSpPr>
      <xdr:spPr>
        <a:xfrm>
          <a:off x="7715251" y="4714875"/>
          <a:ext cx="1873250" cy="96837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4400">
              <a:solidFill>
                <a:schemeClr val="bg1"/>
              </a:solidFill>
            </a:rPr>
            <a:t>稲美町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F2B3A-301D-465C-82F2-84A681BD598B}">
  <sheetPr>
    <pageSetUpPr fitToPage="1"/>
  </sheetPr>
  <dimension ref="A1:W96"/>
  <sheetViews>
    <sheetView tabSelected="1" zoomScale="70" zoomScaleNormal="70" zoomScaleSheetLayoutView="85" workbookViewId="0">
      <pane ySplit="1" topLeftCell="A2" activePane="bottomLeft" state="frozen"/>
      <selection pane="bottomLeft" activeCell="G2" sqref="G2"/>
    </sheetView>
  </sheetViews>
  <sheetFormatPr defaultColWidth="8.6328125" defaultRowHeight="18.75" x14ac:dyDescent="0.2"/>
  <cols>
    <col min="1" max="1" width="6.26953125" style="72" customWidth="1"/>
    <col min="2" max="2" width="21" style="73" customWidth="1"/>
    <col min="3" max="3" width="24.08984375" style="100" customWidth="1"/>
    <col min="4" max="4" width="9.6328125" style="73" customWidth="1"/>
    <col min="5" max="6" width="10.90625" style="72" customWidth="1"/>
    <col min="7" max="7" width="16.81640625" style="74" customWidth="1"/>
    <col min="8" max="8" width="13.36328125" style="73" bestFit="1" customWidth="1"/>
    <col min="9" max="9" width="4.08984375" style="18" customWidth="1"/>
    <col min="10" max="10" width="24.90625" style="1" bestFit="1" customWidth="1"/>
    <col min="11" max="11" width="4.453125" style="1" customWidth="1"/>
    <col min="12" max="12" width="24.36328125" style="1" bestFit="1" customWidth="1"/>
    <col min="13" max="13" width="5.08984375" style="1" customWidth="1"/>
    <col min="14" max="14" width="16" style="1" bestFit="1" customWidth="1"/>
    <col min="15" max="15" width="11.1796875" style="1" bestFit="1" customWidth="1"/>
    <col min="16" max="18" width="10.54296875" style="1" bestFit="1" customWidth="1"/>
    <col min="19" max="19" width="7.54296875" style="1" customWidth="1"/>
    <col min="20" max="20" width="8.7265625" style="1" customWidth="1"/>
    <col min="21" max="21" width="4.6328125" style="1" customWidth="1"/>
    <col min="22" max="22" width="8.7265625" style="1" customWidth="1"/>
    <col min="23" max="23" width="5.1796875" style="1" customWidth="1"/>
  </cols>
  <sheetData>
    <row r="1" spans="1:23" ht="60.75" customHeight="1" thickTop="1" x14ac:dyDescent="0.2">
      <c r="A1" s="37" t="s">
        <v>21</v>
      </c>
      <c r="B1" s="38" t="s">
        <v>22</v>
      </c>
      <c r="C1" s="39" t="s">
        <v>23</v>
      </c>
      <c r="D1" s="40" t="s">
        <v>24</v>
      </c>
      <c r="E1" s="40" t="s">
        <v>224</v>
      </c>
      <c r="F1" s="41" t="s">
        <v>225</v>
      </c>
      <c r="G1" s="42" t="s">
        <v>226</v>
      </c>
      <c r="H1" s="43" t="s">
        <v>25</v>
      </c>
      <c r="I1" s="16"/>
      <c r="J1" s="17"/>
    </row>
    <row r="2" spans="1:23" s="1" customFormat="1" ht="30.75" customHeight="1" x14ac:dyDescent="0.2">
      <c r="A2" s="44"/>
      <c r="B2" s="45" t="s">
        <v>26</v>
      </c>
      <c r="C2" s="92"/>
      <c r="D2" s="44"/>
      <c r="E2" s="47">
        <f t="shared" ref="E2:H2" si="0">SUM(E3:E93)</f>
        <v>19507</v>
      </c>
      <c r="F2" s="46">
        <f t="shared" si="0"/>
        <v>4237</v>
      </c>
      <c r="G2" s="48">
        <f>E2+F2</f>
        <v>23744</v>
      </c>
      <c r="H2" s="49">
        <f t="shared" si="0"/>
        <v>1574</v>
      </c>
      <c r="I2" s="18"/>
      <c r="J2" s="101" t="s">
        <v>12</v>
      </c>
      <c r="K2" s="102"/>
      <c r="L2" s="102"/>
      <c r="M2" s="102"/>
      <c r="N2" s="102"/>
      <c r="O2" s="102"/>
      <c r="P2" s="102"/>
      <c r="Q2" s="102"/>
    </row>
    <row r="3" spans="1:23" s="1" customFormat="1" ht="30.75" customHeight="1" x14ac:dyDescent="0.2">
      <c r="A3" s="66">
        <v>1</v>
      </c>
      <c r="B3" s="67" t="s">
        <v>85</v>
      </c>
      <c r="C3" s="93" t="s">
        <v>86</v>
      </c>
      <c r="D3" s="68" t="s">
        <v>2</v>
      </c>
      <c r="E3" s="68">
        <v>66</v>
      </c>
      <c r="F3" s="69">
        <v>79</v>
      </c>
      <c r="G3" s="70">
        <f t="shared" ref="G3:G66" si="1">E3+F3</f>
        <v>145</v>
      </c>
      <c r="H3" s="55">
        <v>42</v>
      </c>
      <c r="I3" s="89"/>
      <c r="N3" s="103" t="s">
        <v>218</v>
      </c>
      <c r="O3" s="103"/>
      <c r="P3" s="103"/>
      <c r="Q3" s="77"/>
      <c r="R3" s="78"/>
      <c r="S3" s="78"/>
      <c r="T3" s="78"/>
      <c r="U3" s="78"/>
      <c r="V3" s="78"/>
    </row>
    <row r="4" spans="1:23" s="1" customFormat="1" ht="30.75" customHeight="1" x14ac:dyDescent="0.2">
      <c r="A4" s="66">
        <v>1</v>
      </c>
      <c r="B4" s="71" t="s">
        <v>87</v>
      </c>
      <c r="C4" s="94" t="s">
        <v>88</v>
      </c>
      <c r="D4" s="68" t="s">
        <v>2</v>
      </c>
      <c r="E4" s="68">
        <v>132</v>
      </c>
      <c r="F4" s="69">
        <v>43</v>
      </c>
      <c r="G4" s="70">
        <f t="shared" si="1"/>
        <v>175</v>
      </c>
      <c r="H4" s="55">
        <v>41</v>
      </c>
      <c r="I4" s="90"/>
      <c r="J4" s="19" t="s">
        <v>0</v>
      </c>
      <c r="K4" s="2"/>
      <c r="L4" s="20" t="s">
        <v>1</v>
      </c>
      <c r="N4" s="36"/>
      <c r="O4" s="79" t="s">
        <v>2</v>
      </c>
      <c r="P4" s="80" t="s">
        <v>3</v>
      </c>
      <c r="Q4" s="81" t="s">
        <v>13</v>
      </c>
      <c r="R4" s="82" t="s">
        <v>14</v>
      </c>
      <c r="S4" s="78"/>
      <c r="T4" s="78"/>
      <c r="U4" s="78"/>
      <c r="V4" s="78"/>
    </row>
    <row r="5" spans="1:23" s="1" customFormat="1" ht="30.75" customHeight="1" x14ac:dyDescent="0.2">
      <c r="A5" s="66">
        <v>1</v>
      </c>
      <c r="B5" s="71" t="s">
        <v>89</v>
      </c>
      <c r="C5" s="94" t="s">
        <v>90</v>
      </c>
      <c r="D5" s="68" t="s">
        <v>2</v>
      </c>
      <c r="E5" s="68">
        <v>95</v>
      </c>
      <c r="F5" s="69">
        <v>34</v>
      </c>
      <c r="G5" s="70">
        <f t="shared" si="1"/>
        <v>129</v>
      </c>
      <c r="H5" s="55">
        <v>33</v>
      </c>
      <c r="I5" s="90"/>
      <c r="J5" s="21">
        <v>12727</v>
      </c>
      <c r="K5" s="4"/>
      <c r="L5" s="5">
        <v>6242</v>
      </c>
      <c r="N5" s="7" t="s">
        <v>4</v>
      </c>
      <c r="O5" s="83" t="s">
        <v>214</v>
      </c>
      <c r="P5" s="83" t="s">
        <v>215</v>
      </c>
      <c r="Q5" s="83" t="s">
        <v>222</v>
      </c>
      <c r="R5" s="83" t="s">
        <v>216</v>
      </c>
      <c r="S5" s="84" t="s">
        <v>5</v>
      </c>
      <c r="T5" s="85"/>
      <c r="U5" s="78"/>
      <c r="V5" s="78"/>
      <c r="W5" s="8"/>
    </row>
    <row r="6" spans="1:23" s="1" customFormat="1" ht="30.75" customHeight="1" x14ac:dyDescent="0.2">
      <c r="A6" s="66">
        <v>1</v>
      </c>
      <c r="B6" s="71" t="s">
        <v>91</v>
      </c>
      <c r="C6" s="94" t="s">
        <v>92</v>
      </c>
      <c r="D6" s="68" t="s">
        <v>2</v>
      </c>
      <c r="E6" s="68">
        <v>108</v>
      </c>
      <c r="F6" s="69">
        <v>4</v>
      </c>
      <c r="G6" s="70">
        <f t="shared" si="1"/>
        <v>112</v>
      </c>
      <c r="H6" s="55">
        <v>29</v>
      </c>
      <c r="I6" s="90"/>
      <c r="J6" s="22" t="s">
        <v>219</v>
      </c>
      <c r="K6" s="3"/>
      <c r="L6" s="6" t="s">
        <v>220</v>
      </c>
      <c r="N6" s="7" t="s">
        <v>8</v>
      </c>
      <c r="O6" s="104" t="s">
        <v>15</v>
      </c>
      <c r="P6" s="105"/>
      <c r="Q6" s="105"/>
      <c r="R6" s="106"/>
      <c r="S6" s="84" t="s">
        <v>223</v>
      </c>
      <c r="T6" s="86"/>
      <c r="U6" s="78"/>
      <c r="V6" s="78"/>
      <c r="W6" s="8"/>
    </row>
    <row r="7" spans="1:23" s="1" customFormat="1" ht="30.75" customHeight="1" x14ac:dyDescent="0.2">
      <c r="A7" s="66">
        <v>2</v>
      </c>
      <c r="B7" s="71" t="s">
        <v>93</v>
      </c>
      <c r="C7" s="94" t="s">
        <v>94</v>
      </c>
      <c r="D7" s="68" t="s">
        <v>2</v>
      </c>
      <c r="E7" s="68">
        <v>270</v>
      </c>
      <c r="F7" s="69">
        <v>30</v>
      </c>
      <c r="G7" s="70">
        <f t="shared" si="1"/>
        <v>300</v>
      </c>
      <c r="H7" s="55">
        <v>1</v>
      </c>
      <c r="I7" s="18"/>
      <c r="J7" s="9" t="s">
        <v>6</v>
      </c>
      <c r="K7" s="10"/>
      <c r="L7" s="9" t="s">
        <v>7</v>
      </c>
      <c r="M7" s="10"/>
      <c r="N7" s="7" t="s">
        <v>10</v>
      </c>
      <c r="O7" s="104" t="s">
        <v>11</v>
      </c>
      <c r="P7" s="105"/>
      <c r="Q7" s="105"/>
      <c r="R7" s="106"/>
      <c r="S7" s="84"/>
      <c r="T7" s="86"/>
      <c r="U7" s="78"/>
      <c r="V7" s="78"/>
      <c r="W7" s="8"/>
    </row>
    <row r="8" spans="1:23" s="1" customFormat="1" ht="30.75" customHeight="1" x14ac:dyDescent="0.2">
      <c r="A8" s="66">
        <v>2</v>
      </c>
      <c r="B8" s="71" t="s">
        <v>95</v>
      </c>
      <c r="C8" s="94" t="s">
        <v>96</v>
      </c>
      <c r="D8" s="68" t="s">
        <v>2</v>
      </c>
      <c r="E8" s="68">
        <v>192</v>
      </c>
      <c r="F8" s="69">
        <v>149</v>
      </c>
      <c r="G8" s="70">
        <f t="shared" si="1"/>
        <v>341</v>
      </c>
      <c r="H8" s="55">
        <v>5</v>
      </c>
      <c r="I8" s="18"/>
      <c r="J8" s="11">
        <f>J5*6</f>
        <v>76362</v>
      </c>
      <c r="K8" s="12" t="s">
        <v>9</v>
      </c>
      <c r="L8" s="11">
        <f>L5*8</f>
        <v>49936</v>
      </c>
      <c r="M8" s="12" t="s">
        <v>9</v>
      </c>
      <c r="N8" s="87"/>
      <c r="O8" s="107"/>
      <c r="P8" s="107"/>
      <c r="Q8" s="107"/>
      <c r="R8" s="107"/>
      <c r="S8" s="88"/>
      <c r="T8" s="78"/>
      <c r="U8" s="78"/>
      <c r="V8" s="78"/>
    </row>
    <row r="9" spans="1:23" s="1" customFormat="1" ht="30.75" customHeight="1" x14ac:dyDescent="0.2">
      <c r="A9" s="66">
        <v>2</v>
      </c>
      <c r="B9" s="71" t="s">
        <v>97</v>
      </c>
      <c r="C9" s="94" t="s">
        <v>98</v>
      </c>
      <c r="D9" s="68" t="s">
        <v>2</v>
      </c>
      <c r="E9" s="68">
        <v>149</v>
      </c>
      <c r="F9" s="69">
        <v>63</v>
      </c>
      <c r="G9" s="70">
        <f t="shared" si="1"/>
        <v>212</v>
      </c>
      <c r="H9" s="55">
        <v>14</v>
      </c>
      <c r="I9" s="18"/>
      <c r="N9" s="108"/>
      <c r="O9" s="108"/>
      <c r="P9" s="108"/>
      <c r="Q9" s="108"/>
      <c r="R9" s="108"/>
    </row>
    <row r="10" spans="1:23" s="1" customFormat="1" ht="30.75" customHeight="1" x14ac:dyDescent="0.2">
      <c r="A10" s="66">
        <v>2</v>
      </c>
      <c r="B10" s="71" t="s">
        <v>99</v>
      </c>
      <c r="C10" s="94" t="s">
        <v>100</v>
      </c>
      <c r="D10" s="68" t="s">
        <v>2</v>
      </c>
      <c r="E10" s="68">
        <v>36</v>
      </c>
      <c r="F10" s="69">
        <v>10</v>
      </c>
      <c r="G10" s="70">
        <f t="shared" si="1"/>
        <v>46</v>
      </c>
      <c r="H10" s="55">
        <v>73</v>
      </c>
      <c r="I10" s="18"/>
      <c r="J10" s="23" t="s">
        <v>20</v>
      </c>
      <c r="K10" s="3"/>
      <c r="L10" s="24" t="s">
        <v>16</v>
      </c>
      <c r="N10" s="109"/>
      <c r="O10" s="110"/>
      <c r="P10" s="110"/>
      <c r="Q10" s="110"/>
      <c r="R10" s="110"/>
      <c r="S10" s="25"/>
      <c r="T10" s="14"/>
    </row>
    <row r="11" spans="1:23" s="1" customFormat="1" ht="30.75" customHeight="1" x14ac:dyDescent="0.2">
      <c r="A11" s="66">
        <v>2</v>
      </c>
      <c r="B11" s="71" t="s">
        <v>101</v>
      </c>
      <c r="C11" s="94" t="s">
        <v>102</v>
      </c>
      <c r="D11" s="68" t="s">
        <v>2</v>
      </c>
      <c r="E11" s="68">
        <v>267</v>
      </c>
      <c r="F11" s="69">
        <v>17</v>
      </c>
      <c r="G11" s="70">
        <f t="shared" si="1"/>
        <v>284</v>
      </c>
      <c r="H11" s="55">
        <v>3</v>
      </c>
      <c r="I11" s="18"/>
      <c r="J11" s="26">
        <v>1789</v>
      </c>
      <c r="K11" s="4"/>
      <c r="L11" s="27">
        <v>2986</v>
      </c>
      <c r="N11" s="109"/>
      <c r="O11" s="110"/>
      <c r="P11" s="110"/>
      <c r="Q11" s="110"/>
      <c r="R11" s="110"/>
    </row>
    <row r="12" spans="1:23" s="1" customFormat="1" ht="30.75" customHeight="1" x14ac:dyDescent="0.2">
      <c r="A12" s="66">
        <v>2</v>
      </c>
      <c r="B12" s="71" t="s">
        <v>103</v>
      </c>
      <c r="C12" s="94" t="s">
        <v>104</v>
      </c>
      <c r="D12" s="68" t="s">
        <v>2</v>
      </c>
      <c r="E12" s="68">
        <v>142</v>
      </c>
      <c r="F12" s="69">
        <v>83</v>
      </c>
      <c r="G12" s="70">
        <f t="shared" si="1"/>
        <v>225</v>
      </c>
      <c r="H12" s="55">
        <v>8</v>
      </c>
      <c r="I12" s="18"/>
      <c r="J12" s="28" t="s">
        <v>221</v>
      </c>
      <c r="K12" s="3"/>
      <c r="L12" s="29" t="s">
        <v>212</v>
      </c>
      <c r="N12" s="91"/>
      <c r="O12" s="111"/>
      <c r="P12" s="111"/>
      <c r="Q12" s="111"/>
      <c r="R12" s="111"/>
    </row>
    <row r="13" spans="1:23" s="1" customFormat="1" ht="30.75" customHeight="1" x14ac:dyDescent="0.2">
      <c r="A13" s="66">
        <v>2</v>
      </c>
      <c r="B13" s="71" t="s">
        <v>105</v>
      </c>
      <c r="C13" s="94" t="s">
        <v>106</v>
      </c>
      <c r="D13" s="68" t="s">
        <v>2</v>
      </c>
      <c r="E13" s="68">
        <v>206</v>
      </c>
      <c r="F13" s="69">
        <v>24</v>
      </c>
      <c r="G13" s="70">
        <f t="shared" si="1"/>
        <v>230</v>
      </c>
      <c r="H13" s="55">
        <v>0</v>
      </c>
      <c r="I13" s="18"/>
      <c r="J13" s="9" t="s">
        <v>17</v>
      </c>
      <c r="K13" s="10"/>
      <c r="L13" s="9" t="s">
        <v>18</v>
      </c>
      <c r="M13" s="10"/>
      <c r="N13" s="75"/>
      <c r="O13" s="111"/>
      <c r="P13" s="111"/>
      <c r="Q13" s="111"/>
      <c r="R13" s="111"/>
    </row>
    <row r="14" spans="1:23" s="1" customFormat="1" ht="30.75" customHeight="1" x14ac:dyDescent="0.2">
      <c r="A14" s="66">
        <v>3</v>
      </c>
      <c r="B14" s="71" t="s">
        <v>107</v>
      </c>
      <c r="C14" s="95" t="s">
        <v>108</v>
      </c>
      <c r="D14" s="68" t="s">
        <v>2</v>
      </c>
      <c r="E14" s="68">
        <v>130</v>
      </c>
      <c r="F14" s="69">
        <v>204</v>
      </c>
      <c r="G14" s="70">
        <f t="shared" si="1"/>
        <v>334</v>
      </c>
      <c r="H14" s="55">
        <v>2</v>
      </c>
      <c r="I14" s="18"/>
      <c r="J14" s="11">
        <f>J11*10</f>
        <v>17890</v>
      </c>
      <c r="K14" s="12" t="s">
        <v>9</v>
      </c>
      <c r="L14" s="11">
        <f>L11*30</f>
        <v>89580</v>
      </c>
      <c r="M14" s="12" t="s">
        <v>9</v>
      </c>
    </row>
    <row r="15" spans="1:23" s="1" customFormat="1" ht="30.75" customHeight="1" x14ac:dyDescent="0.2">
      <c r="A15" s="66">
        <v>3</v>
      </c>
      <c r="B15" s="71" t="s">
        <v>109</v>
      </c>
      <c r="C15" s="95" t="s">
        <v>110</v>
      </c>
      <c r="D15" s="68" t="s">
        <v>2</v>
      </c>
      <c r="E15" s="68">
        <v>150</v>
      </c>
      <c r="F15" s="69">
        <v>30</v>
      </c>
      <c r="G15" s="70">
        <f t="shared" si="1"/>
        <v>180</v>
      </c>
      <c r="H15" s="55">
        <v>3</v>
      </c>
      <c r="I15" s="18"/>
    </row>
    <row r="16" spans="1:23" s="1" customFormat="1" ht="30.75" customHeight="1" x14ac:dyDescent="0.2">
      <c r="A16" s="66">
        <v>3</v>
      </c>
      <c r="B16" s="71" t="s">
        <v>111</v>
      </c>
      <c r="C16" s="95" t="s">
        <v>112</v>
      </c>
      <c r="D16" s="68" t="s">
        <v>2</v>
      </c>
      <c r="E16" s="68">
        <v>109</v>
      </c>
      <c r="F16" s="69">
        <v>26</v>
      </c>
      <c r="G16" s="70">
        <f t="shared" si="1"/>
        <v>135</v>
      </c>
      <c r="H16" s="55">
        <v>1</v>
      </c>
      <c r="I16" s="18"/>
      <c r="J16" s="30"/>
    </row>
    <row r="17" spans="1:11" s="1" customFormat="1" ht="30.75" customHeight="1" x14ac:dyDescent="0.2">
      <c r="A17" s="66">
        <v>4</v>
      </c>
      <c r="B17" s="71" t="s">
        <v>113</v>
      </c>
      <c r="C17" s="95" t="s">
        <v>114</v>
      </c>
      <c r="D17" s="68" t="s">
        <v>2</v>
      </c>
      <c r="E17" s="68">
        <v>69</v>
      </c>
      <c r="F17" s="69">
        <v>13</v>
      </c>
      <c r="G17" s="70">
        <f t="shared" si="1"/>
        <v>82</v>
      </c>
      <c r="H17" s="55">
        <v>70</v>
      </c>
      <c r="I17" s="18"/>
      <c r="J17" s="9" t="s">
        <v>19</v>
      </c>
      <c r="K17" s="13"/>
    </row>
    <row r="18" spans="1:11" s="1" customFormat="1" ht="30.75" customHeight="1" x14ac:dyDescent="0.2">
      <c r="A18" s="66">
        <v>4</v>
      </c>
      <c r="B18" s="71" t="s">
        <v>115</v>
      </c>
      <c r="C18" s="95" t="s">
        <v>116</v>
      </c>
      <c r="D18" s="68" t="s">
        <v>2</v>
      </c>
      <c r="E18" s="68">
        <v>189</v>
      </c>
      <c r="F18" s="69">
        <v>78</v>
      </c>
      <c r="G18" s="70">
        <f t="shared" si="1"/>
        <v>267</v>
      </c>
      <c r="H18" s="55">
        <v>129</v>
      </c>
      <c r="I18" s="18"/>
      <c r="J18" s="15">
        <f>L8+J8+J14+L14</f>
        <v>233768</v>
      </c>
      <c r="K18" s="10" t="s">
        <v>9</v>
      </c>
    </row>
    <row r="19" spans="1:11" s="1" customFormat="1" ht="30.75" customHeight="1" x14ac:dyDescent="0.2">
      <c r="A19" s="66">
        <v>4</v>
      </c>
      <c r="B19" s="71" t="s">
        <v>117</v>
      </c>
      <c r="C19" s="95" t="s">
        <v>118</v>
      </c>
      <c r="D19" s="68" t="s">
        <v>2</v>
      </c>
      <c r="E19" s="68">
        <v>95</v>
      </c>
      <c r="F19" s="69">
        <v>63</v>
      </c>
      <c r="G19" s="70">
        <f t="shared" si="1"/>
        <v>158</v>
      </c>
      <c r="H19" s="55">
        <v>25</v>
      </c>
      <c r="I19" s="18"/>
    </row>
    <row r="20" spans="1:11" s="1" customFormat="1" ht="30.75" customHeight="1" x14ac:dyDescent="0.2">
      <c r="A20" s="66">
        <v>5</v>
      </c>
      <c r="B20" s="71" t="s">
        <v>133</v>
      </c>
      <c r="C20" s="94" t="s">
        <v>134</v>
      </c>
      <c r="D20" s="68" t="s">
        <v>2</v>
      </c>
      <c r="E20" s="68">
        <v>108</v>
      </c>
      <c r="F20" s="69">
        <v>34</v>
      </c>
      <c r="G20" s="70">
        <f t="shared" si="1"/>
        <v>142</v>
      </c>
      <c r="H20" s="55">
        <v>27</v>
      </c>
      <c r="I20" s="18"/>
    </row>
    <row r="21" spans="1:11" s="1" customFormat="1" ht="30.75" customHeight="1" x14ac:dyDescent="0.2">
      <c r="A21" s="66">
        <v>5</v>
      </c>
      <c r="B21" s="71" t="s">
        <v>119</v>
      </c>
      <c r="C21" s="94" t="s">
        <v>120</v>
      </c>
      <c r="D21" s="68" t="s">
        <v>2</v>
      </c>
      <c r="E21" s="68">
        <v>146</v>
      </c>
      <c r="F21" s="69">
        <v>40</v>
      </c>
      <c r="G21" s="70">
        <f t="shared" si="1"/>
        <v>186</v>
      </c>
      <c r="H21" s="55">
        <v>12</v>
      </c>
      <c r="I21" s="18"/>
    </row>
    <row r="22" spans="1:11" s="1" customFormat="1" ht="30.75" customHeight="1" x14ac:dyDescent="0.2">
      <c r="A22" s="66">
        <v>5</v>
      </c>
      <c r="B22" s="71" t="s">
        <v>121</v>
      </c>
      <c r="C22" s="94" t="s">
        <v>122</v>
      </c>
      <c r="D22" s="68" t="s">
        <v>2</v>
      </c>
      <c r="E22" s="68">
        <v>73</v>
      </c>
      <c r="F22" s="69">
        <v>0</v>
      </c>
      <c r="G22" s="70">
        <f t="shared" si="1"/>
        <v>73</v>
      </c>
      <c r="H22" s="55">
        <v>3</v>
      </c>
      <c r="I22" s="31"/>
      <c r="J22" s="17"/>
    </row>
    <row r="23" spans="1:11" s="1" customFormat="1" ht="30.75" customHeight="1" x14ac:dyDescent="0.2">
      <c r="A23" s="66">
        <v>5</v>
      </c>
      <c r="B23" s="71" t="s">
        <v>123</v>
      </c>
      <c r="C23" s="94" t="s">
        <v>124</v>
      </c>
      <c r="D23" s="68" t="s">
        <v>2</v>
      </c>
      <c r="E23" s="68">
        <v>96</v>
      </c>
      <c r="F23" s="69">
        <v>41</v>
      </c>
      <c r="G23" s="70">
        <f t="shared" si="1"/>
        <v>137</v>
      </c>
      <c r="H23" s="55">
        <v>8</v>
      </c>
      <c r="I23" s="18"/>
    </row>
    <row r="24" spans="1:11" s="1" customFormat="1" ht="30.75" customHeight="1" x14ac:dyDescent="0.2">
      <c r="A24" s="66">
        <v>5</v>
      </c>
      <c r="B24" s="71" t="s">
        <v>125</v>
      </c>
      <c r="C24" s="94" t="s">
        <v>126</v>
      </c>
      <c r="D24" s="68" t="s">
        <v>2</v>
      </c>
      <c r="E24" s="68">
        <v>61</v>
      </c>
      <c r="F24" s="69">
        <v>25</v>
      </c>
      <c r="G24" s="70">
        <f t="shared" si="1"/>
        <v>86</v>
      </c>
      <c r="H24" s="55">
        <v>62</v>
      </c>
      <c r="I24" s="18"/>
    </row>
    <row r="25" spans="1:11" s="1" customFormat="1" ht="30.75" customHeight="1" x14ac:dyDescent="0.2">
      <c r="A25" s="66">
        <v>5</v>
      </c>
      <c r="B25" s="71" t="s">
        <v>127</v>
      </c>
      <c r="C25" s="94" t="s">
        <v>128</v>
      </c>
      <c r="D25" s="68" t="s">
        <v>2</v>
      </c>
      <c r="E25" s="68">
        <v>193</v>
      </c>
      <c r="F25" s="69">
        <v>0</v>
      </c>
      <c r="G25" s="70">
        <f t="shared" si="1"/>
        <v>193</v>
      </c>
      <c r="H25" s="55">
        <v>94</v>
      </c>
      <c r="I25" s="18"/>
    </row>
    <row r="26" spans="1:11" s="1" customFormat="1" ht="30.75" customHeight="1" x14ac:dyDescent="0.2">
      <c r="A26" s="66">
        <v>5</v>
      </c>
      <c r="B26" s="71" t="s">
        <v>129</v>
      </c>
      <c r="C26" s="94" t="s">
        <v>130</v>
      </c>
      <c r="D26" s="68" t="s">
        <v>2</v>
      </c>
      <c r="E26" s="68">
        <v>191</v>
      </c>
      <c r="F26" s="69">
        <v>37</v>
      </c>
      <c r="G26" s="70">
        <f t="shared" si="1"/>
        <v>228</v>
      </c>
      <c r="H26" s="55">
        <v>33</v>
      </c>
      <c r="I26" s="18"/>
    </row>
    <row r="27" spans="1:11" s="1" customFormat="1" ht="30.75" customHeight="1" x14ac:dyDescent="0.2">
      <c r="A27" s="66">
        <v>5</v>
      </c>
      <c r="B27" s="71" t="s">
        <v>131</v>
      </c>
      <c r="C27" s="94" t="s">
        <v>132</v>
      </c>
      <c r="D27" s="68" t="s">
        <v>2</v>
      </c>
      <c r="E27" s="68">
        <v>101</v>
      </c>
      <c r="F27" s="69">
        <v>22</v>
      </c>
      <c r="G27" s="70">
        <f t="shared" si="1"/>
        <v>123</v>
      </c>
      <c r="H27" s="55">
        <v>68</v>
      </c>
      <c r="I27" s="18"/>
    </row>
    <row r="28" spans="1:11" s="1" customFormat="1" ht="30.75" customHeight="1" x14ac:dyDescent="0.2">
      <c r="A28" s="66">
        <v>6</v>
      </c>
      <c r="B28" s="71" t="s">
        <v>135</v>
      </c>
      <c r="C28" s="94" t="s">
        <v>136</v>
      </c>
      <c r="D28" s="68" t="s">
        <v>2</v>
      </c>
      <c r="E28" s="68">
        <v>487</v>
      </c>
      <c r="F28" s="69">
        <v>163</v>
      </c>
      <c r="G28" s="70">
        <f t="shared" si="1"/>
        <v>650</v>
      </c>
      <c r="H28" s="55">
        <v>17</v>
      </c>
      <c r="I28" s="18"/>
    </row>
    <row r="29" spans="1:11" s="1" customFormat="1" ht="30.75" customHeight="1" x14ac:dyDescent="0.2">
      <c r="A29" s="66">
        <v>7</v>
      </c>
      <c r="B29" s="71" t="s">
        <v>137</v>
      </c>
      <c r="C29" s="94" t="s">
        <v>138</v>
      </c>
      <c r="D29" s="68" t="s">
        <v>2</v>
      </c>
      <c r="E29" s="68">
        <v>174</v>
      </c>
      <c r="F29" s="69">
        <v>47</v>
      </c>
      <c r="G29" s="70">
        <f t="shared" si="1"/>
        <v>221</v>
      </c>
      <c r="H29" s="55">
        <v>27</v>
      </c>
      <c r="I29" s="18"/>
    </row>
    <row r="30" spans="1:11" s="1" customFormat="1" ht="30.75" customHeight="1" x14ac:dyDescent="0.2">
      <c r="A30" s="66">
        <v>8</v>
      </c>
      <c r="B30" s="71" t="s">
        <v>139</v>
      </c>
      <c r="C30" s="94" t="s">
        <v>140</v>
      </c>
      <c r="D30" s="68" t="s">
        <v>2</v>
      </c>
      <c r="E30" s="68">
        <v>203</v>
      </c>
      <c r="F30" s="69">
        <v>0</v>
      </c>
      <c r="G30" s="70">
        <f t="shared" si="1"/>
        <v>203</v>
      </c>
      <c r="H30" s="55">
        <v>35</v>
      </c>
      <c r="I30" s="18"/>
    </row>
    <row r="31" spans="1:11" s="1" customFormat="1" ht="30.75" customHeight="1" x14ac:dyDescent="0.2">
      <c r="A31" s="66">
        <v>8</v>
      </c>
      <c r="B31" s="71" t="s">
        <v>141</v>
      </c>
      <c r="C31" s="94" t="s">
        <v>142</v>
      </c>
      <c r="D31" s="68" t="s">
        <v>2</v>
      </c>
      <c r="E31" s="68">
        <v>152</v>
      </c>
      <c r="F31" s="69">
        <v>53</v>
      </c>
      <c r="G31" s="70">
        <f t="shared" si="1"/>
        <v>205</v>
      </c>
      <c r="H31" s="55">
        <v>32</v>
      </c>
      <c r="I31" s="18"/>
    </row>
    <row r="32" spans="1:11" s="1" customFormat="1" ht="30.75" customHeight="1" x14ac:dyDescent="0.2">
      <c r="A32" s="66">
        <v>8</v>
      </c>
      <c r="B32" s="71" t="s">
        <v>143</v>
      </c>
      <c r="C32" s="94" t="s">
        <v>144</v>
      </c>
      <c r="D32" s="68" t="s">
        <v>2</v>
      </c>
      <c r="E32" s="68">
        <v>144</v>
      </c>
      <c r="F32" s="69">
        <v>7</v>
      </c>
      <c r="G32" s="70">
        <f t="shared" si="1"/>
        <v>151</v>
      </c>
      <c r="H32" s="55">
        <v>6</v>
      </c>
      <c r="I32" s="18"/>
    </row>
    <row r="33" spans="1:10" s="1" customFormat="1" ht="30.75" customHeight="1" x14ac:dyDescent="0.2">
      <c r="A33" s="66">
        <v>8</v>
      </c>
      <c r="B33" s="71" t="s">
        <v>145</v>
      </c>
      <c r="C33" s="94" t="s">
        <v>146</v>
      </c>
      <c r="D33" s="68" t="s">
        <v>2</v>
      </c>
      <c r="E33" s="68">
        <v>57</v>
      </c>
      <c r="F33" s="69">
        <v>0</v>
      </c>
      <c r="G33" s="70">
        <f t="shared" si="1"/>
        <v>57</v>
      </c>
      <c r="H33" s="55">
        <v>8</v>
      </c>
      <c r="I33" s="18"/>
      <c r="J33" s="17"/>
    </row>
    <row r="34" spans="1:10" s="1" customFormat="1" ht="30.75" customHeight="1" x14ac:dyDescent="0.2">
      <c r="A34" s="66">
        <v>9</v>
      </c>
      <c r="B34" s="71" t="s">
        <v>147</v>
      </c>
      <c r="C34" s="94" t="s">
        <v>148</v>
      </c>
      <c r="D34" s="68" t="s">
        <v>2</v>
      </c>
      <c r="E34" s="68">
        <v>159</v>
      </c>
      <c r="F34" s="69">
        <v>36</v>
      </c>
      <c r="G34" s="70">
        <f t="shared" si="1"/>
        <v>195</v>
      </c>
      <c r="H34" s="55">
        <v>2</v>
      </c>
      <c r="I34" s="18"/>
    </row>
    <row r="35" spans="1:10" s="1" customFormat="1" ht="30.75" customHeight="1" x14ac:dyDescent="0.2">
      <c r="A35" s="66">
        <v>9</v>
      </c>
      <c r="B35" s="71" t="s">
        <v>149</v>
      </c>
      <c r="C35" s="94" t="s">
        <v>150</v>
      </c>
      <c r="D35" s="68" t="s">
        <v>2</v>
      </c>
      <c r="E35" s="68">
        <v>125</v>
      </c>
      <c r="F35" s="69">
        <v>60</v>
      </c>
      <c r="G35" s="70">
        <f t="shared" si="1"/>
        <v>185</v>
      </c>
      <c r="H35" s="55">
        <v>5</v>
      </c>
      <c r="I35" s="18"/>
    </row>
    <row r="36" spans="1:10" s="1" customFormat="1" ht="30.75" customHeight="1" x14ac:dyDescent="0.2">
      <c r="A36" s="66">
        <v>9</v>
      </c>
      <c r="B36" s="71" t="s">
        <v>151</v>
      </c>
      <c r="C36" s="94" t="s">
        <v>152</v>
      </c>
      <c r="D36" s="68" t="s">
        <v>2</v>
      </c>
      <c r="E36" s="68">
        <v>283</v>
      </c>
      <c r="F36" s="69">
        <v>90</v>
      </c>
      <c r="G36" s="70">
        <f t="shared" si="1"/>
        <v>373</v>
      </c>
      <c r="H36" s="55">
        <v>16</v>
      </c>
      <c r="I36" s="18"/>
    </row>
    <row r="37" spans="1:10" s="1" customFormat="1" ht="30.75" customHeight="1" x14ac:dyDescent="0.2">
      <c r="A37" s="66">
        <v>10</v>
      </c>
      <c r="B37" s="71" t="s">
        <v>153</v>
      </c>
      <c r="C37" s="94" t="s">
        <v>154</v>
      </c>
      <c r="D37" s="68" t="s">
        <v>2</v>
      </c>
      <c r="E37" s="68">
        <v>152</v>
      </c>
      <c r="F37" s="69">
        <v>85</v>
      </c>
      <c r="G37" s="70">
        <f t="shared" si="1"/>
        <v>237</v>
      </c>
      <c r="H37" s="55">
        <v>21</v>
      </c>
      <c r="I37" s="18"/>
    </row>
    <row r="38" spans="1:10" s="1" customFormat="1" ht="30.75" customHeight="1" x14ac:dyDescent="0.2">
      <c r="A38" s="66">
        <v>10</v>
      </c>
      <c r="B38" s="71" t="s">
        <v>155</v>
      </c>
      <c r="C38" s="94" t="s">
        <v>156</v>
      </c>
      <c r="D38" s="68" t="s">
        <v>2</v>
      </c>
      <c r="E38" s="68">
        <v>382</v>
      </c>
      <c r="F38" s="69">
        <v>72</v>
      </c>
      <c r="G38" s="70">
        <f t="shared" si="1"/>
        <v>454</v>
      </c>
      <c r="H38" s="55">
        <v>13</v>
      </c>
      <c r="I38" s="18"/>
      <c r="J38" s="17"/>
    </row>
    <row r="39" spans="1:10" s="1" customFormat="1" ht="30.75" customHeight="1" x14ac:dyDescent="0.2">
      <c r="A39" s="66">
        <v>10</v>
      </c>
      <c r="B39" s="71" t="s">
        <v>157</v>
      </c>
      <c r="C39" s="94" t="s">
        <v>158</v>
      </c>
      <c r="D39" s="68" t="s">
        <v>2</v>
      </c>
      <c r="E39" s="68">
        <v>209</v>
      </c>
      <c r="F39" s="69">
        <v>39</v>
      </c>
      <c r="G39" s="70">
        <f t="shared" si="1"/>
        <v>248</v>
      </c>
      <c r="H39" s="55">
        <v>8</v>
      </c>
      <c r="I39" s="18"/>
    </row>
    <row r="40" spans="1:10" s="1" customFormat="1" ht="30.75" customHeight="1" x14ac:dyDescent="0.2">
      <c r="A40" s="66">
        <v>11</v>
      </c>
      <c r="B40" s="71" t="s">
        <v>159</v>
      </c>
      <c r="C40" s="94" t="s">
        <v>160</v>
      </c>
      <c r="D40" s="68" t="s">
        <v>2</v>
      </c>
      <c r="E40" s="68">
        <v>57</v>
      </c>
      <c r="F40" s="69">
        <v>0</v>
      </c>
      <c r="G40" s="70">
        <f t="shared" si="1"/>
        <v>57</v>
      </c>
      <c r="H40" s="55">
        <v>6</v>
      </c>
      <c r="I40" s="18"/>
    </row>
    <row r="41" spans="1:10" s="1" customFormat="1" ht="30.75" customHeight="1" x14ac:dyDescent="0.2">
      <c r="A41" s="66">
        <v>11</v>
      </c>
      <c r="B41" s="71" t="s">
        <v>161</v>
      </c>
      <c r="C41" s="94" t="s">
        <v>162</v>
      </c>
      <c r="D41" s="68" t="s">
        <v>2</v>
      </c>
      <c r="E41" s="68">
        <v>19</v>
      </c>
      <c r="F41" s="69">
        <v>0</v>
      </c>
      <c r="G41" s="70">
        <f t="shared" si="1"/>
        <v>19</v>
      </c>
      <c r="H41" s="55">
        <v>4</v>
      </c>
      <c r="I41" s="18"/>
    </row>
    <row r="42" spans="1:10" s="1" customFormat="1" ht="30.75" customHeight="1" x14ac:dyDescent="0.2">
      <c r="A42" s="66">
        <v>12</v>
      </c>
      <c r="B42" s="71" t="s">
        <v>163</v>
      </c>
      <c r="C42" s="94" t="s">
        <v>164</v>
      </c>
      <c r="D42" s="68" t="s">
        <v>2</v>
      </c>
      <c r="E42" s="68">
        <v>281</v>
      </c>
      <c r="F42" s="69">
        <v>60</v>
      </c>
      <c r="G42" s="70">
        <f t="shared" si="1"/>
        <v>341</v>
      </c>
      <c r="H42" s="55">
        <v>5</v>
      </c>
      <c r="I42" s="18"/>
    </row>
    <row r="43" spans="1:10" s="1" customFormat="1" ht="30.75" customHeight="1" x14ac:dyDescent="0.2">
      <c r="A43" s="66">
        <v>12</v>
      </c>
      <c r="B43" s="71" t="s">
        <v>165</v>
      </c>
      <c r="C43" s="94" t="s">
        <v>166</v>
      </c>
      <c r="D43" s="68" t="s">
        <v>2</v>
      </c>
      <c r="E43" s="68">
        <v>54</v>
      </c>
      <c r="F43" s="69">
        <v>45</v>
      </c>
      <c r="G43" s="70">
        <f t="shared" si="1"/>
        <v>99</v>
      </c>
      <c r="H43" s="55">
        <v>22</v>
      </c>
      <c r="I43" s="18"/>
    </row>
    <row r="44" spans="1:10" s="1" customFormat="1" ht="30.75" customHeight="1" x14ac:dyDescent="0.2">
      <c r="A44" s="66">
        <v>12</v>
      </c>
      <c r="B44" s="71" t="s">
        <v>167</v>
      </c>
      <c r="C44" s="94" t="s">
        <v>168</v>
      </c>
      <c r="D44" s="68" t="s">
        <v>2</v>
      </c>
      <c r="E44" s="68">
        <v>34</v>
      </c>
      <c r="F44" s="69">
        <v>8</v>
      </c>
      <c r="G44" s="70">
        <f t="shared" si="1"/>
        <v>42</v>
      </c>
      <c r="H44" s="55">
        <v>6</v>
      </c>
      <c r="I44" s="18"/>
    </row>
    <row r="45" spans="1:10" s="1" customFormat="1" ht="30.75" customHeight="1" x14ac:dyDescent="0.2">
      <c r="A45" s="66">
        <v>13</v>
      </c>
      <c r="B45" s="71" t="s">
        <v>169</v>
      </c>
      <c r="C45" s="94" t="s">
        <v>170</v>
      </c>
      <c r="D45" s="68" t="s">
        <v>2</v>
      </c>
      <c r="E45" s="68">
        <v>82</v>
      </c>
      <c r="F45" s="69">
        <v>0</v>
      </c>
      <c r="G45" s="70">
        <f t="shared" si="1"/>
        <v>82</v>
      </c>
      <c r="H45" s="55">
        <v>4</v>
      </c>
      <c r="I45" s="18"/>
    </row>
    <row r="46" spans="1:10" s="1" customFormat="1" ht="30.75" customHeight="1" x14ac:dyDescent="0.2">
      <c r="A46" s="66">
        <v>13</v>
      </c>
      <c r="B46" s="71" t="s">
        <v>171</v>
      </c>
      <c r="C46" s="94" t="s">
        <v>172</v>
      </c>
      <c r="D46" s="68" t="s">
        <v>2</v>
      </c>
      <c r="E46" s="68">
        <v>103</v>
      </c>
      <c r="F46" s="69">
        <v>0</v>
      </c>
      <c r="G46" s="70">
        <f t="shared" si="1"/>
        <v>103</v>
      </c>
      <c r="H46" s="55">
        <v>28</v>
      </c>
      <c r="I46" s="18"/>
    </row>
    <row r="47" spans="1:10" s="1" customFormat="1" ht="30.75" customHeight="1" x14ac:dyDescent="0.2">
      <c r="A47" s="66">
        <v>13</v>
      </c>
      <c r="B47" s="71" t="s">
        <v>173</v>
      </c>
      <c r="C47" s="94" t="s">
        <v>174</v>
      </c>
      <c r="D47" s="68" t="s">
        <v>2</v>
      </c>
      <c r="E47" s="68">
        <v>65</v>
      </c>
      <c r="F47" s="69">
        <v>66</v>
      </c>
      <c r="G47" s="70">
        <f t="shared" si="1"/>
        <v>131</v>
      </c>
      <c r="H47" s="55">
        <v>22</v>
      </c>
      <c r="I47" s="18"/>
    </row>
    <row r="48" spans="1:10" s="1" customFormat="1" ht="30.75" customHeight="1" x14ac:dyDescent="0.2">
      <c r="A48" s="66">
        <v>14</v>
      </c>
      <c r="B48" s="71" t="s">
        <v>175</v>
      </c>
      <c r="C48" s="94" t="s">
        <v>176</v>
      </c>
      <c r="D48" s="68" t="s">
        <v>2</v>
      </c>
      <c r="E48" s="68">
        <v>134</v>
      </c>
      <c r="F48" s="69">
        <v>40</v>
      </c>
      <c r="G48" s="70">
        <f t="shared" si="1"/>
        <v>174</v>
      </c>
      <c r="H48" s="55">
        <v>8</v>
      </c>
      <c r="I48" s="18"/>
      <c r="J48" s="32"/>
    </row>
    <row r="49" spans="1:10" s="1" customFormat="1" ht="30.75" customHeight="1" x14ac:dyDescent="0.2">
      <c r="A49" s="66">
        <v>14</v>
      </c>
      <c r="B49" s="71" t="s">
        <v>177</v>
      </c>
      <c r="C49" s="94" t="s">
        <v>178</v>
      </c>
      <c r="D49" s="68" t="s">
        <v>2</v>
      </c>
      <c r="E49" s="68">
        <v>373</v>
      </c>
      <c r="F49" s="69">
        <v>104</v>
      </c>
      <c r="G49" s="70">
        <f t="shared" si="1"/>
        <v>477</v>
      </c>
      <c r="H49" s="55">
        <v>5</v>
      </c>
      <c r="I49" s="18"/>
      <c r="J49" s="32"/>
    </row>
    <row r="50" spans="1:10" s="1" customFormat="1" ht="30.75" customHeight="1" x14ac:dyDescent="0.2">
      <c r="A50" s="66">
        <v>14</v>
      </c>
      <c r="B50" s="71" t="s">
        <v>179</v>
      </c>
      <c r="C50" s="94" t="s">
        <v>180</v>
      </c>
      <c r="D50" s="68" t="s">
        <v>2</v>
      </c>
      <c r="E50" s="68">
        <v>248</v>
      </c>
      <c r="F50" s="69">
        <v>30</v>
      </c>
      <c r="G50" s="70">
        <f t="shared" si="1"/>
        <v>278</v>
      </c>
      <c r="H50" s="55">
        <v>0</v>
      </c>
      <c r="I50" s="18"/>
      <c r="J50" s="32"/>
    </row>
    <row r="51" spans="1:10" s="1" customFormat="1" ht="30.75" customHeight="1" x14ac:dyDescent="0.2">
      <c r="A51" s="66">
        <v>15</v>
      </c>
      <c r="B51" s="71" t="s">
        <v>181</v>
      </c>
      <c r="C51" s="94" t="s">
        <v>182</v>
      </c>
      <c r="D51" s="68" t="s">
        <v>2</v>
      </c>
      <c r="E51" s="68">
        <v>183</v>
      </c>
      <c r="F51" s="69">
        <v>385</v>
      </c>
      <c r="G51" s="70">
        <f t="shared" si="1"/>
        <v>568</v>
      </c>
      <c r="H51" s="55">
        <v>5</v>
      </c>
      <c r="I51" s="18"/>
      <c r="J51" s="32"/>
    </row>
    <row r="52" spans="1:10" s="1" customFormat="1" ht="30.75" customHeight="1" x14ac:dyDescent="0.2">
      <c r="A52" s="66">
        <v>15</v>
      </c>
      <c r="B52" s="71" t="s">
        <v>183</v>
      </c>
      <c r="C52" s="94" t="s">
        <v>184</v>
      </c>
      <c r="D52" s="68" t="s">
        <v>2</v>
      </c>
      <c r="E52" s="68">
        <v>65</v>
      </c>
      <c r="F52" s="69">
        <v>22</v>
      </c>
      <c r="G52" s="70">
        <f t="shared" si="1"/>
        <v>87</v>
      </c>
      <c r="H52" s="55">
        <v>5</v>
      </c>
      <c r="I52" s="18"/>
      <c r="J52" s="32"/>
    </row>
    <row r="53" spans="1:10" s="1" customFormat="1" ht="30.75" customHeight="1" x14ac:dyDescent="0.2">
      <c r="A53" s="66">
        <v>15</v>
      </c>
      <c r="B53" s="71" t="s">
        <v>185</v>
      </c>
      <c r="C53" s="94" t="s">
        <v>186</v>
      </c>
      <c r="D53" s="68" t="s">
        <v>2</v>
      </c>
      <c r="E53" s="68">
        <v>125</v>
      </c>
      <c r="F53" s="69">
        <v>37</v>
      </c>
      <c r="G53" s="70">
        <f t="shared" si="1"/>
        <v>162</v>
      </c>
      <c r="H53" s="55">
        <v>4</v>
      </c>
      <c r="I53" s="18"/>
    </row>
    <row r="54" spans="1:10" s="1" customFormat="1" ht="30.75" customHeight="1" x14ac:dyDescent="0.2">
      <c r="A54" s="66">
        <v>16</v>
      </c>
      <c r="B54" s="71" t="s">
        <v>187</v>
      </c>
      <c r="C54" s="94" t="s">
        <v>188</v>
      </c>
      <c r="D54" s="68" t="s">
        <v>2</v>
      </c>
      <c r="E54" s="68">
        <v>23</v>
      </c>
      <c r="F54" s="69">
        <v>0</v>
      </c>
      <c r="G54" s="70">
        <f t="shared" si="1"/>
        <v>23</v>
      </c>
      <c r="H54" s="55">
        <v>5</v>
      </c>
      <c r="I54" s="18"/>
    </row>
    <row r="55" spans="1:10" s="1" customFormat="1" ht="30.75" customHeight="1" x14ac:dyDescent="0.2">
      <c r="A55" s="66">
        <v>16</v>
      </c>
      <c r="B55" s="71" t="s">
        <v>189</v>
      </c>
      <c r="C55" s="94" t="s">
        <v>190</v>
      </c>
      <c r="D55" s="68" t="s">
        <v>2</v>
      </c>
      <c r="E55" s="68">
        <v>298</v>
      </c>
      <c r="F55" s="69">
        <v>108</v>
      </c>
      <c r="G55" s="70">
        <f t="shared" si="1"/>
        <v>406</v>
      </c>
      <c r="H55" s="55">
        <v>3</v>
      </c>
      <c r="I55" s="18"/>
    </row>
    <row r="56" spans="1:10" s="1" customFormat="1" ht="30.75" customHeight="1" x14ac:dyDescent="0.2">
      <c r="A56" s="66">
        <v>16</v>
      </c>
      <c r="B56" s="71" t="s">
        <v>191</v>
      </c>
      <c r="C56" s="94" t="s">
        <v>192</v>
      </c>
      <c r="D56" s="68" t="s">
        <v>2</v>
      </c>
      <c r="E56" s="68">
        <v>190</v>
      </c>
      <c r="F56" s="69">
        <v>41</v>
      </c>
      <c r="G56" s="70">
        <f t="shared" si="1"/>
        <v>231</v>
      </c>
      <c r="H56" s="55">
        <v>16</v>
      </c>
      <c r="I56" s="18"/>
    </row>
    <row r="57" spans="1:10" s="1" customFormat="1" ht="30.75" customHeight="1" x14ac:dyDescent="0.2">
      <c r="A57" s="66">
        <v>17</v>
      </c>
      <c r="B57" s="71" t="s">
        <v>193</v>
      </c>
      <c r="C57" s="94" t="s">
        <v>194</v>
      </c>
      <c r="D57" s="68" t="s">
        <v>2</v>
      </c>
      <c r="E57" s="68">
        <v>131</v>
      </c>
      <c r="F57" s="69">
        <v>29</v>
      </c>
      <c r="G57" s="70">
        <f t="shared" si="1"/>
        <v>160</v>
      </c>
      <c r="H57" s="55">
        <v>23</v>
      </c>
      <c r="I57" s="18"/>
      <c r="J57" s="17"/>
    </row>
    <row r="58" spans="1:10" s="1" customFormat="1" ht="30.75" customHeight="1" x14ac:dyDescent="0.2">
      <c r="A58" s="66">
        <v>17</v>
      </c>
      <c r="B58" s="71" t="s">
        <v>195</v>
      </c>
      <c r="C58" s="94" t="s">
        <v>196</v>
      </c>
      <c r="D58" s="68" t="s">
        <v>2</v>
      </c>
      <c r="E58" s="68">
        <v>184</v>
      </c>
      <c r="F58" s="69">
        <v>39</v>
      </c>
      <c r="G58" s="70">
        <f t="shared" si="1"/>
        <v>223</v>
      </c>
      <c r="H58" s="55">
        <v>60</v>
      </c>
      <c r="I58" s="18"/>
    </row>
    <row r="59" spans="1:10" s="1" customFormat="1" ht="30.75" customHeight="1" x14ac:dyDescent="0.2">
      <c r="A59" s="66">
        <v>17</v>
      </c>
      <c r="B59" s="71" t="s">
        <v>197</v>
      </c>
      <c r="C59" s="94" t="s">
        <v>198</v>
      </c>
      <c r="D59" s="68" t="s">
        <v>2</v>
      </c>
      <c r="E59" s="68">
        <v>240</v>
      </c>
      <c r="F59" s="69">
        <v>57</v>
      </c>
      <c r="G59" s="70">
        <f t="shared" si="1"/>
        <v>297</v>
      </c>
      <c r="H59" s="55">
        <v>6</v>
      </c>
      <c r="I59" s="18"/>
    </row>
    <row r="60" spans="1:10" s="1" customFormat="1" ht="30.75" customHeight="1" x14ac:dyDescent="0.2">
      <c r="A60" s="66">
        <v>17</v>
      </c>
      <c r="B60" s="71" t="s">
        <v>199</v>
      </c>
      <c r="C60" s="94" t="s">
        <v>200</v>
      </c>
      <c r="D60" s="68" t="s">
        <v>2</v>
      </c>
      <c r="E60" s="68">
        <v>129</v>
      </c>
      <c r="F60" s="69">
        <v>38</v>
      </c>
      <c r="G60" s="70">
        <f t="shared" si="1"/>
        <v>167</v>
      </c>
      <c r="H60" s="55">
        <v>9</v>
      </c>
      <c r="I60" s="18"/>
      <c r="J60" s="33"/>
    </row>
    <row r="61" spans="1:10" s="1" customFormat="1" ht="30.75" customHeight="1" x14ac:dyDescent="0.2">
      <c r="A61" s="66">
        <v>17</v>
      </c>
      <c r="B61" s="71" t="s">
        <v>201</v>
      </c>
      <c r="C61" s="94" t="s">
        <v>202</v>
      </c>
      <c r="D61" s="68" t="s">
        <v>2</v>
      </c>
      <c r="E61" s="68">
        <v>206</v>
      </c>
      <c r="F61" s="69">
        <v>84</v>
      </c>
      <c r="G61" s="70">
        <f t="shared" si="1"/>
        <v>290</v>
      </c>
      <c r="H61" s="55">
        <v>8</v>
      </c>
      <c r="I61" s="18"/>
      <c r="J61" s="34"/>
    </row>
    <row r="62" spans="1:10" s="1" customFormat="1" ht="30.75" customHeight="1" x14ac:dyDescent="0.2">
      <c r="A62" s="66">
        <v>18</v>
      </c>
      <c r="B62" s="71" t="s">
        <v>203</v>
      </c>
      <c r="C62" s="94" t="s">
        <v>204</v>
      </c>
      <c r="D62" s="68" t="s">
        <v>2</v>
      </c>
      <c r="E62" s="68">
        <v>206</v>
      </c>
      <c r="F62" s="69">
        <v>49</v>
      </c>
      <c r="G62" s="70">
        <f t="shared" si="1"/>
        <v>255</v>
      </c>
      <c r="H62" s="55">
        <v>3</v>
      </c>
      <c r="I62" s="18"/>
    </row>
    <row r="63" spans="1:10" s="1" customFormat="1" ht="30.75" customHeight="1" x14ac:dyDescent="0.2">
      <c r="A63" s="66">
        <v>18</v>
      </c>
      <c r="B63" s="71" t="s">
        <v>205</v>
      </c>
      <c r="C63" s="94" t="s">
        <v>206</v>
      </c>
      <c r="D63" s="68" t="s">
        <v>2</v>
      </c>
      <c r="E63" s="68">
        <v>144</v>
      </c>
      <c r="F63" s="69">
        <v>24</v>
      </c>
      <c r="G63" s="70">
        <f t="shared" si="1"/>
        <v>168</v>
      </c>
      <c r="H63" s="55">
        <v>20</v>
      </c>
      <c r="I63" s="18"/>
    </row>
    <row r="64" spans="1:10" s="1" customFormat="1" ht="30.75" customHeight="1" x14ac:dyDescent="0.2">
      <c r="A64" s="66">
        <v>18</v>
      </c>
      <c r="B64" s="71" t="s">
        <v>207</v>
      </c>
      <c r="C64" s="94" t="s">
        <v>208</v>
      </c>
      <c r="D64" s="68" t="s">
        <v>2</v>
      </c>
      <c r="E64" s="68">
        <v>105</v>
      </c>
      <c r="F64" s="69">
        <v>80</v>
      </c>
      <c r="G64" s="70">
        <f t="shared" si="1"/>
        <v>185</v>
      </c>
      <c r="H64" s="55">
        <v>7</v>
      </c>
      <c r="I64" s="18"/>
    </row>
    <row r="65" spans="1:12" s="1" customFormat="1" ht="30.75" customHeight="1" x14ac:dyDescent="0.2">
      <c r="A65" s="50">
        <v>19</v>
      </c>
      <c r="B65" s="51" t="s">
        <v>27</v>
      </c>
      <c r="C65" s="96" t="s">
        <v>28</v>
      </c>
      <c r="D65" s="52" t="s">
        <v>3</v>
      </c>
      <c r="E65" s="52">
        <v>718</v>
      </c>
      <c r="F65" s="53">
        <v>64</v>
      </c>
      <c r="G65" s="54">
        <f t="shared" si="1"/>
        <v>782</v>
      </c>
      <c r="H65" s="55">
        <v>18</v>
      </c>
      <c r="I65" s="18"/>
    </row>
    <row r="66" spans="1:12" s="1" customFormat="1" ht="30.75" customHeight="1" x14ac:dyDescent="0.2">
      <c r="A66" s="50">
        <v>19</v>
      </c>
      <c r="B66" s="51" t="s">
        <v>29</v>
      </c>
      <c r="C66" s="96" t="s">
        <v>30</v>
      </c>
      <c r="D66" s="52" t="s">
        <v>3</v>
      </c>
      <c r="E66" s="52">
        <v>200</v>
      </c>
      <c r="F66" s="53">
        <v>107</v>
      </c>
      <c r="G66" s="54">
        <f t="shared" si="1"/>
        <v>307</v>
      </c>
      <c r="H66" s="55">
        <v>18</v>
      </c>
      <c r="I66" s="18"/>
    </row>
    <row r="67" spans="1:12" s="1" customFormat="1" ht="30.75" customHeight="1" x14ac:dyDescent="0.2">
      <c r="A67" s="50">
        <v>19</v>
      </c>
      <c r="B67" s="51" t="s">
        <v>31</v>
      </c>
      <c r="C67" s="96" t="s">
        <v>32</v>
      </c>
      <c r="D67" s="52" t="s">
        <v>3</v>
      </c>
      <c r="E67" s="52">
        <v>134</v>
      </c>
      <c r="F67" s="53">
        <v>60</v>
      </c>
      <c r="G67" s="54">
        <f t="shared" ref="G67:G93" si="2">E67+F67</f>
        <v>194</v>
      </c>
      <c r="H67" s="55">
        <v>7</v>
      </c>
      <c r="I67" s="18"/>
    </row>
    <row r="68" spans="1:12" s="1" customFormat="1" ht="30.75" customHeight="1" x14ac:dyDescent="0.2">
      <c r="A68" s="50">
        <v>19</v>
      </c>
      <c r="B68" s="51" t="s">
        <v>33</v>
      </c>
      <c r="C68" s="96" t="s">
        <v>34</v>
      </c>
      <c r="D68" s="52" t="s">
        <v>3</v>
      </c>
      <c r="E68" s="52">
        <v>285</v>
      </c>
      <c r="F68" s="53">
        <v>60</v>
      </c>
      <c r="G68" s="54">
        <f t="shared" si="2"/>
        <v>345</v>
      </c>
      <c r="H68" s="55">
        <v>12</v>
      </c>
      <c r="I68" s="18"/>
    </row>
    <row r="69" spans="1:12" s="1" customFormat="1" ht="30.75" customHeight="1" x14ac:dyDescent="0.2">
      <c r="A69" s="50">
        <v>19</v>
      </c>
      <c r="B69" s="51" t="s">
        <v>35</v>
      </c>
      <c r="C69" s="96" t="s">
        <v>36</v>
      </c>
      <c r="D69" s="52" t="s">
        <v>3</v>
      </c>
      <c r="E69" s="52">
        <v>126</v>
      </c>
      <c r="F69" s="53">
        <v>42</v>
      </c>
      <c r="G69" s="54">
        <f t="shared" si="2"/>
        <v>168</v>
      </c>
      <c r="H69" s="55">
        <v>18</v>
      </c>
      <c r="I69" s="18"/>
      <c r="J69" s="35"/>
      <c r="K69" s="35"/>
      <c r="L69" s="35"/>
    </row>
    <row r="70" spans="1:12" s="1" customFormat="1" ht="30.75" customHeight="1" x14ac:dyDescent="0.2">
      <c r="A70" s="50">
        <v>19</v>
      </c>
      <c r="B70" s="51" t="s">
        <v>37</v>
      </c>
      <c r="C70" s="96" t="s">
        <v>38</v>
      </c>
      <c r="D70" s="52" t="s">
        <v>3</v>
      </c>
      <c r="E70" s="52">
        <v>170</v>
      </c>
      <c r="F70" s="53">
        <v>28</v>
      </c>
      <c r="G70" s="54">
        <f t="shared" si="2"/>
        <v>198</v>
      </c>
      <c r="H70" s="55">
        <v>10</v>
      </c>
      <c r="I70" s="18"/>
    </row>
    <row r="71" spans="1:12" s="1" customFormat="1" ht="30.75" customHeight="1" x14ac:dyDescent="0.2">
      <c r="A71" s="50">
        <v>19</v>
      </c>
      <c r="B71" s="51" t="s">
        <v>39</v>
      </c>
      <c r="C71" s="96" t="s">
        <v>40</v>
      </c>
      <c r="D71" s="52" t="s">
        <v>3</v>
      </c>
      <c r="E71" s="52">
        <v>176</v>
      </c>
      <c r="F71" s="53">
        <v>84</v>
      </c>
      <c r="G71" s="54">
        <f t="shared" si="2"/>
        <v>260</v>
      </c>
      <c r="H71" s="55">
        <v>8</v>
      </c>
      <c r="I71" s="18"/>
    </row>
    <row r="72" spans="1:12" s="1" customFormat="1" ht="30.75" customHeight="1" x14ac:dyDescent="0.2">
      <c r="A72" s="50">
        <v>20</v>
      </c>
      <c r="B72" s="51" t="s">
        <v>41</v>
      </c>
      <c r="C72" s="96" t="s">
        <v>42</v>
      </c>
      <c r="D72" s="52" t="s">
        <v>3</v>
      </c>
      <c r="E72" s="52">
        <v>637</v>
      </c>
      <c r="F72" s="53">
        <v>106</v>
      </c>
      <c r="G72" s="54">
        <f t="shared" si="2"/>
        <v>743</v>
      </c>
      <c r="H72" s="55">
        <v>5</v>
      </c>
      <c r="I72" s="18"/>
    </row>
    <row r="73" spans="1:12" s="1" customFormat="1" ht="30.75" customHeight="1" x14ac:dyDescent="0.2">
      <c r="A73" s="50">
        <v>20</v>
      </c>
      <c r="B73" s="51" t="s">
        <v>43</v>
      </c>
      <c r="C73" s="96" t="s">
        <v>44</v>
      </c>
      <c r="D73" s="52" t="s">
        <v>3</v>
      </c>
      <c r="E73" s="52">
        <v>91</v>
      </c>
      <c r="F73" s="53">
        <v>0</v>
      </c>
      <c r="G73" s="54">
        <f t="shared" si="2"/>
        <v>91</v>
      </c>
      <c r="H73" s="55">
        <v>11</v>
      </c>
      <c r="I73" s="18"/>
    </row>
    <row r="74" spans="1:12" s="1" customFormat="1" ht="30.75" customHeight="1" x14ac:dyDescent="0.2">
      <c r="A74" s="50">
        <v>20</v>
      </c>
      <c r="B74" s="51" t="s">
        <v>45</v>
      </c>
      <c r="C74" s="96" t="s">
        <v>46</v>
      </c>
      <c r="D74" s="52" t="s">
        <v>3</v>
      </c>
      <c r="E74" s="52">
        <v>129</v>
      </c>
      <c r="F74" s="53">
        <v>9</v>
      </c>
      <c r="G74" s="54">
        <f t="shared" si="2"/>
        <v>138</v>
      </c>
      <c r="H74" s="55">
        <v>0</v>
      </c>
      <c r="I74" s="18"/>
    </row>
    <row r="75" spans="1:12" s="1" customFormat="1" ht="30.75" customHeight="1" x14ac:dyDescent="0.2">
      <c r="A75" s="50">
        <v>20</v>
      </c>
      <c r="B75" s="51" t="s">
        <v>47</v>
      </c>
      <c r="C75" s="96" t="s">
        <v>48</v>
      </c>
      <c r="D75" s="52" t="s">
        <v>3</v>
      </c>
      <c r="E75" s="52">
        <v>52</v>
      </c>
      <c r="F75" s="53">
        <v>5</v>
      </c>
      <c r="G75" s="54">
        <f t="shared" si="2"/>
        <v>57</v>
      </c>
      <c r="H75" s="55">
        <v>3</v>
      </c>
      <c r="I75" s="18"/>
    </row>
    <row r="76" spans="1:12" s="1" customFormat="1" ht="30.75" customHeight="1" x14ac:dyDescent="0.2">
      <c r="A76" s="50">
        <v>20</v>
      </c>
      <c r="B76" s="51" t="s">
        <v>49</v>
      </c>
      <c r="C76" s="96" t="s">
        <v>50</v>
      </c>
      <c r="D76" s="52" t="s">
        <v>3</v>
      </c>
      <c r="E76" s="52">
        <v>74</v>
      </c>
      <c r="F76" s="53">
        <v>18</v>
      </c>
      <c r="G76" s="54">
        <f t="shared" si="2"/>
        <v>92</v>
      </c>
      <c r="H76" s="55">
        <v>7</v>
      </c>
      <c r="I76" s="18"/>
    </row>
    <row r="77" spans="1:12" s="1" customFormat="1" ht="30.75" customHeight="1" x14ac:dyDescent="0.2">
      <c r="A77" s="50">
        <v>20</v>
      </c>
      <c r="B77" s="56" t="s">
        <v>51</v>
      </c>
      <c r="C77" s="97" t="s">
        <v>52</v>
      </c>
      <c r="D77" s="52" t="s">
        <v>3</v>
      </c>
      <c r="E77" s="52">
        <v>37</v>
      </c>
      <c r="F77" s="53">
        <v>0</v>
      </c>
      <c r="G77" s="57">
        <f t="shared" si="2"/>
        <v>37</v>
      </c>
      <c r="H77" s="55">
        <v>7</v>
      </c>
      <c r="I77" s="18"/>
    </row>
    <row r="78" spans="1:12" s="1" customFormat="1" ht="30.75" customHeight="1" x14ac:dyDescent="0.2">
      <c r="A78" s="50">
        <v>20</v>
      </c>
      <c r="B78" s="51" t="s">
        <v>53</v>
      </c>
      <c r="C78" s="96" t="s">
        <v>54</v>
      </c>
      <c r="D78" s="52" t="s">
        <v>3</v>
      </c>
      <c r="E78" s="52">
        <v>59</v>
      </c>
      <c r="F78" s="53">
        <v>7</v>
      </c>
      <c r="G78" s="54">
        <f t="shared" si="2"/>
        <v>66</v>
      </c>
      <c r="H78" s="55">
        <v>37</v>
      </c>
      <c r="I78" s="18"/>
    </row>
    <row r="79" spans="1:12" s="1" customFormat="1" ht="30.75" customHeight="1" x14ac:dyDescent="0.2">
      <c r="A79" s="50">
        <v>21</v>
      </c>
      <c r="B79" s="51" t="s">
        <v>55</v>
      </c>
      <c r="C79" s="96" t="s">
        <v>56</v>
      </c>
      <c r="D79" s="52" t="s">
        <v>3</v>
      </c>
      <c r="E79" s="52">
        <v>984</v>
      </c>
      <c r="F79" s="53">
        <v>140</v>
      </c>
      <c r="G79" s="54">
        <f t="shared" si="2"/>
        <v>1124</v>
      </c>
      <c r="H79" s="55">
        <v>13</v>
      </c>
      <c r="I79" s="18"/>
      <c r="J79" s="17"/>
    </row>
    <row r="80" spans="1:12" s="1" customFormat="1" ht="30.75" customHeight="1" x14ac:dyDescent="0.2">
      <c r="A80" s="50">
        <v>22</v>
      </c>
      <c r="B80" s="51" t="s">
        <v>57</v>
      </c>
      <c r="C80" s="96" t="s">
        <v>58</v>
      </c>
      <c r="D80" s="52" t="s">
        <v>3</v>
      </c>
      <c r="E80" s="52">
        <v>1391</v>
      </c>
      <c r="F80" s="53">
        <v>249</v>
      </c>
      <c r="G80" s="54">
        <f t="shared" si="2"/>
        <v>1640</v>
      </c>
      <c r="H80" s="55">
        <v>7</v>
      </c>
      <c r="I80" s="18"/>
    </row>
    <row r="81" spans="1:10" s="1" customFormat="1" ht="30.75" customHeight="1" x14ac:dyDescent="0.2">
      <c r="A81" s="58">
        <v>23</v>
      </c>
      <c r="B81" s="59" t="s">
        <v>59</v>
      </c>
      <c r="C81" s="98" t="s">
        <v>60</v>
      </c>
      <c r="D81" s="58" t="s">
        <v>13</v>
      </c>
      <c r="E81" s="58">
        <v>279</v>
      </c>
      <c r="F81" s="60">
        <v>0</v>
      </c>
      <c r="G81" s="61">
        <f t="shared" si="2"/>
        <v>279</v>
      </c>
      <c r="H81" s="55">
        <v>2</v>
      </c>
      <c r="I81" s="18"/>
    </row>
    <row r="82" spans="1:10" s="1" customFormat="1" ht="30.75" customHeight="1" x14ac:dyDescent="0.2">
      <c r="A82" s="58">
        <v>24</v>
      </c>
      <c r="B82" s="59" t="s">
        <v>61</v>
      </c>
      <c r="C82" s="98" t="s">
        <v>62</v>
      </c>
      <c r="D82" s="58" t="s">
        <v>13</v>
      </c>
      <c r="E82" s="58">
        <v>204</v>
      </c>
      <c r="F82" s="60">
        <v>0</v>
      </c>
      <c r="G82" s="61">
        <f t="shared" si="2"/>
        <v>204</v>
      </c>
      <c r="H82" s="55">
        <v>5</v>
      </c>
      <c r="I82" s="18"/>
    </row>
    <row r="83" spans="1:10" s="1" customFormat="1" ht="30.75" customHeight="1" x14ac:dyDescent="0.2">
      <c r="A83" s="58">
        <v>25</v>
      </c>
      <c r="B83" s="59" t="s">
        <v>63</v>
      </c>
      <c r="C83" s="98" t="s">
        <v>64</v>
      </c>
      <c r="D83" s="58" t="s">
        <v>13</v>
      </c>
      <c r="E83" s="58">
        <v>353</v>
      </c>
      <c r="F83" s="60">
        <v>0</v>
      </c>
      <c r="G83" s="61">
        <f t="shared" si="2"/>
        <v>353</v>
      </c>
      <c r="H83" s="55">
        <v>4</v>
      </c>
      <c r="I83" s="18"/>
    </row>
    <row r="84" spans="1:10" s="1" customFormat="1" ht="30.75" customHeight="1" x14ac:dyDescent="0.2">
      <c r="A84" s="58">
        <v>26</v>
      </c>
      <c r="B84" s="59" t="s">
        <v>65</v>
      </c>
      <c r="C84" s="98" t="s">
        <v>66</v>
      </c>
      <c r="D84" s="58" t="s">
        <v>13</v>
      </c>
      <c r="E84" s="58">
        <v>97</v>
      </c>
      <c r="F84" s="60">
        <v>0</v>
      </c>
      <c r="G84" s="61">
        <f t="shared" si="2"/>
        <v>97</v>
      </c>
      <c r="H84" s="55">
        <v>16</v>
      </c>
      <c r="I84" s="18"/>
    </row>
    <row r="85" spans="1:10" s="1" customFormat="1" ht="30.75" customHeight="1" x14ac:dyDescent="0.2">
      <c r="A85" s="58">
        <v>27</v>
      </c>
      <c r="B85" s="59" t="s">
        <v>67</v>
      </c>
      <c r="C85" s="98" t="s">
        <v>68</v>
      </c>
      <c r="D85" s="58" t="s">
        <v>13</v>
      </c>
      <c r="E85" s="58">
        <v>111</v>
      </c>
      <c r="F85" s="60">
        <v>0</v>
      </c>
      <c r="G85" s="61">
        <f t="shared" si="2"/>
        <v>111</v>
      </c>
      <c r="H85" s="55">
        <v>13</v>
      </c>
      <c r="I85" s="18"/>
    </row>
    <row r="86" spans="1:10" s="1" customFormat="1" ht="30.75" customHeight="1" x14ac:dyDescent="0.2">
      <c r="A86" s="58">
        <v>28</v>
      </c>
      <c r="B86" s="59" t="s">
        <v>69</v>
      </c>
      <c r="C86" s="98" t="s">
        <v>70</v>
      </c>
      <c r="D86" s="58" t="s">
        <v>13</v>
      </c>
      <c r="E86" s="58">
        <v>745</v>
      </c>
      <c r="F86" s="60">
        <v>0</v>
      </c>
      <c r="G86" s="61">
        <f t="shared" si="2"/>
        <v>745</v>
      </c>
      <c r="H86" s="55">
        <v>6</v>
      </c>
      <c r="I86" s="18"/>
      <c r="J86" s="17"/>
    </row>
    <row r="87" spans="1:10" s="1" customFormat="1" ht="30.75" customHeight="1" x14ac:dyDescent="0.2">
      <c r="A87" s="62">
        <v>29</v>
      </c>
      <c r="B87" s="63" t="s">
        <v>71</v>
      </c>
      <c r="C87" s="99" t="s">
        <v>72</v>
      </c>
      <c r="D87" s="62" t="s">
        <v>14</v>
      </c>
      <c r="E87" s="62">
        <v>1210</v>
      </c>
      <c r="F87" s="64">
        <v>73</v>
      </c>
      <c r="G87" s="65">
        <f t="shared" si="2"/>
        <v>1283</v>
      </c>
      <c r="H87" s="55">
        <v>12</v>
      </c>
      <c r="I87" s="18"/>
    </row>
    <row r="88" spans="1:10" s="1" customFormat="1" ht="30.75" customHeight="1" x14ac:dyDescent="0.2">
      <c r="A88" s="62">
        <v>30</v>
      </c>
      <c r="B88" s="63" t="s">
        <v>73</v>
      </c>
      <c r="C88" s="99" t="s">
        <v>74</v>
      </c>
      <c r="D88" s="62" t="s">
        <v>14</v>
      </c>
      <c r="E88" s="62">
        <v>309</v>
      </c>
      <c r="F88" s="64">
        <v>0</v>
      </c>
      <c r="G88" s="65">
        <f t="shared" si="2"/>
        <v>309</v>
      </c>
      <c r="H88" s="55">
        <v>6</v>
      </c>
      <c r="I88" s="18"/>
    </row>
    <row r="89" spans="1:10" s="1" customFormat="1" ht="30.75" customHeight="1" x14ac:dyDescent="0.2">
      <c r="A89" s="62">
        <v>31</v>
      </c>
      <c r="B89" s="63" t="s">
        <v>75</v>
      </c>
      <c r="C89" s="99" t="s">
        <v>76</v>
      </c>
      <c r="D89" s="62" t="s">
        <v>14</v>
      </c>
      <c r="E89" s="62">
        <v>585</v>
      </c>
      <c r="F89" s="64">
        <v>0</v>
      </c>
      <c r="G89" s="65">
        <f t="shared" si="2"/>
        <v>585</v>
      </c>
      <c r="H89" s="55">
        <v>3</v>
      </c>
      <c r="I89" s="18"/>
    </row>
    <row r="90" spans="1:10" s="1" customFormat="1" ht="30.75" customHeight="1" x14ac:dyDescent="0.2">
      <c r="A90" s="62">
        <v>32</v>
      </c>
      <c r="B90" s="63" t="s">
        <v>77</v>
      </c>
      <c r="C90" s="99" t="s">
        <v>78</v>
      </c>
      <c r="D90" s="62" t="s">
        <v>14</v>
      </c>
      <c r="E90" s="62">
        <v>173</v>
      </c>
      <c r="F90" s="64">
        <v>0</v>
      </c>
      <c r="G90" s="65">
        <f t="shared" si="2"/>
        <v>173</v>
      </c>
      <c r="H90" s="55">
        <v>7</v>
      </c>
      <c r="I90" s="18"/>
    </row>
    <row r="91" spans="1:10" s="1" customFormat="1" ht="30.75" customHeight="1" x14ac:dyDescent="0.2">
      <c r="A91" s="62">
        <v>33</v>
      </c>
      <c r="B91" s="63" t="s">
        <v>79</v>
      </c>
      <c r="C91" s="99" t="s">
        <v>80</v>
      </c>
      <c r="D91" s="62" t="s">
        <v>14</v>
      </c>
      <c r="E91" s="62">
        <v>226</v>
      </c>
      <c r="F91" s="64">
        <v>0</v>
      </c>
      <c r="G91" s="65">
        <f t="shared" si="2"/>
        <v>226</v>
      </c>
      <c r="H91" s="55">
        <v>21</v>
      </c>
      <c r="I91" s="18"/>
    </row>
    <row r="92" spans="1:10" s="1" customFormat="1" ht="30.75" customHeight="1" x14ac:dyDescent="0.2">
      <c r="A92" s="62">
        <v>34</v>
      </c>
      <c r="B92" s="63" t="s">
        <v>81</v>
      </c>
      <c r="C92" s="99" t="s">
        <v>82</v>
      </c>
      <c r="D92" s="62" t="s">
        <v>14</v>
      </c>
      <c r="E92" s="62">
        <v>110</v>
      </c>
      <c r="F92" s="64">
        <v>0</v>
      </c>
      <c r="G92" s="65">
        <f t="shared" si="2"/>
        <v>110</v>
      </c>
      <c r="H92" s="55">
        <v>5</v>
      </c>
      <c r="I92" s="18"/>
    </row>
    <row r="93" spans="1:10" s="1" customFormat="1" ht="30.75" customHeight="1" x14ac:dyDescent="0.2">
      <c r="A93" s="62">
        <v>35</v>
      </c>
      <c r="B93" s="63" t="s">
        <v>83</v>
      </c>
      <c r="C93" s="99" t="s">
        <v>84</v>
      </c>
      <c r="D93" s="62" t="s">
        <v>14</v>
      </c>
      <c r="E93" s="62">
        <v>262</v>
      </c>
      <c r="F93" s="64">
        <v>38</v>
      </c>
      <c r="G93" s="65">
        <f t="shared" si="2"/>
        <v>300</v>
      </c>
      <c r="H93" s="55">
        <v>33</v>
      </c>
      <c r="I93" s="18"/>
    </row>
    <row r="94" spans="1:10" s="1" customFormat="1" x14ac:dyDescent="0.2">
      <c r="A94" s="72"/>
      <c r="B94" s="73"/>
      <c r="C94" s="100"/>
      <c r="D94" s="72"/>
      <c r="E94" s="72"/>
      <c r="F94" s="72"/>
      <c r="G94" s="74"/>
      <c r="H94" s="73"/>
      <c r="I94" s="18"/>
    </row>
    <row r="95" spans="1:10" s="1" customFormat="1" x14ac:dyDescent="0.2">
      <c r="A95" s="72"/>
      <c r="B95" s="73"/>
      <c r="C95" s="100"/>
      <c r="D95" s="72"/>
      <c r="E95" s="72"/>
      <c r="F95" s="72"/>
      <c r="G95" s="74"/>
      <c r="H95" s="73"/>
      <c r="I95" s="18"/>
    </row>
    <row r="96" spans="1:10" s="1" customFormat="1" x14ac:dyDescent="0.2">
      <c r="A96" s="72"/>
      <c r="B96" s="73"/>
      <c r="C96" s="100"/>
      <c r="D96" s="72"/>
      <c r="E96" s="72"/>
      <c r="F96" s="72"/>
      <c r="G96" s="74"/>
      <c r="H96" s="73"/>
      <c r="I96" s="18"/>
    </row>
  </sheetData>
  <mergeCells count="11">
    <mergeCell ref="N10:N11"/>
    <mergeCell ref="O10:R10"/>
    <mergeCell ref="O11:R11"/>
    <mergeCell ref="O12:R12"/>
    <mergeCell ref="O13:R13"/>
    <mergeCell ref="J2:Q2"/>
    <mergeCell ref="N3:P3"/>
    <mergeCell ref="O6:R6"/>
    <mergeCell ref="O7:R7"/>
    <mergeCell ref="O8:R8"/>
    <mergeCell ref="N9:R9"/>
  </mergeCells>
  <phoneticPr fontId="1"/>
  <pageMargins left="0.70866141732283472" right="0.70866141732283472" top="0.74803149606299213" bottom="0.74803149606299213" header="0.31496062992125984" footer="0.31496062992125984"/>
  <pageSetup paperSize="8" scale="70" fitToHeight="0" orientation="portrait" r:id="rId1"/>
  <headerFooter>
    <oddFooter>&amp;C&amp;P/&amp;N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0BEE6-9BB5-416B-8499-FD61CB718B6A}">
  <dimension ref="A1:O86"/>
  <sheetViews>
    <sheetView zoomScale="70" zoomScaleNormal="70" zoomScaleSheetLayoutView="70" workbookViewId="0">
      <selection sqref="A1:O65536"/>
    </sheetView>
  </sheetViews>
  <sheetFormatPr defaultRowHeight="18.75" x14ac:dyDescent="0.2"/>
  <cols>
    <col min="1" max="1" width="4.08984375" style="18" customWidth="1"/>
    <col min="2" max="2" width="24.90625" style="1" bestFit="1" customWidth="1"/>
    <col min="3" max="3" width="4.453125" style="1" customWidth="1"/>
    <col min="4" max="4" width="24.36328125" style="1" bestFit="1" customWidth="1"/>
    <col min="5" max="5" width="5.08984375" style="1" customWidth="1"/>
    <col min="6" max="6" width="16" style="1" bestFit="1" customWidth="1"/>
    <col min="7" max="7" width="11.1796875" style="1" bestFit="1" customWidth="1"/>
    <col min="8" max="10" width="10.54296875" style="1" bestFit="1" customWidth="1"/>
    <col min="11" max="11" width="7.54296875" style="1" customWidth="1"/>
    <col min="12" max="12" width="8.7265625" style="1" customWidth="1"/>
    <col min="13" max="13" width="4.6328125" style="1" customWidth="1"/>
    <col min="14" max="14" width="8.7265625" style="1" customWidth="1"/>
    <col min="15" max="15" width="5.1796875" style="1" customWidth="1"/>
  </cols>
  <sheetData>
    <row r="1" spans="1:15" x14ac:dyDescent="0.2">
      <c r="A1" s="16"/>
      <c r="B1" s="17"/>
    </row>
    <row r="2" spans="1:15" x14ac:dyDescent="0.2">
      <c r="B2" s="101" t="s">
        <v>12</v>
      </c>
      <c r="C2" s="102"/>
      <c r="D2" s="102"/>
      <c r="E2" s="102"/>
      <c r="F2" s="102"/>
      <c r="G2" s="102"/>
      <c r="H2" s="102"/>
      <c r="I2" s="102"/>
    </row>
    <row r="3" spans="1:15" x14ac:dyDescent="0.2">
      <c r="A3" s="89"/>
      <c r="F3" s="103" t="s">
        <v>218</v>
      </c>
      <c r="G3" s="103"/>
      <c r="H3" s="103"/>
      <c r="I3" s="77"/>
      <c r="J3" s="78"/>
      <c r="K3" s="78"/>
      <c r="L3" s="78"/>
      <c r="M3" s="78"/>
      <c r="N3" s="78"/>
    </row>
    <row r="4" spans="1:15" ht="21" x14ac:dyDescent="0.2">
      <c r="A4" s="90"/>
      <c r="B4" s="19" t="s">
        <v>0</v>
      </c>
      <c r="C4" s="2"/>
      <c r="D4" s="20" t="s">
        <v>1</v>
      </c>
      <c r="F4" s="36"/>
      <c r="G4" s="79" t="s">
        <v>2</v>
      </c>
      <c r="H4" s="80" t="s">
        <v>3</v>
      </c>
      <c r="I4" s="81" t="s">
        <v>13</v>
      </c>
      <c r="J4" s="82" t="s">
        <v>14</v>
      </c>
      <c r="K4" s="78"/>
      <c r="L4" s="78"/>
      <c r="M4" s="78"/>
      <c r="N4" s="78"/>
    </row>
    <row r="5" spans="1:15" ht="21" x14ac:dyDescent="0.2">
      <c r="A5" s="90"/>
      <c r="B5" s="21">
        <v>12727</v>
      </c>
      <c r="C5" s="4"/>
      <c r="D5" s="5">
        <v>6242</v>
      </c>
      <c r="F5" s="7" t="s">
        <v>4</v>
      </c>
      <c r="G5" s="83" t="s">
        <v>213</v>
      </c>
      <c r="H5" s="83" t="s">
        <v>214</v>
      </c>
      <c r="I5" s="83" t="s">
        <v>215</v>
      </c>
      <c r="J5" s="83" t="s">
        <v>216</v>
      </c>
      <c r="K5" s="84" t="s">
        <v>5</v>
      </c>
      <c r="L5" s="85"/>
      <c r="M5" s="78"/>
      <c r="N5" s="78"/>
      <c r="O5" s="8"/>
    </row>
    <row r="6" spans="1:15" x14ac:dyDescent="0.2">
      <c r="A6" s="90"/>
      <c r="B6" s="22" t="s">
        <v>209</v>
      </c>
      <c r="C6" s="3"/>
      <c r="D6" s="6" t="s">
        <v>210</v>
      </c>
      <c r="F6" s="7" t="s">
        <v>8</v>
      </c>
      <c r="G6" s="104" t="s">
        <v>15</v>
      </c>
      <c r="H6" s="105"/>
      <c r="I6" s="105"/>
      <c r="J6" s="106"/>
      <c r="K6" s="84" t="s">
        <v>217</v>
      </c>
      <c r="L6" s="86"/>
      <c r="M6" s="78"/>
      <c r="N6" s="78"/>
      <c r="O6" s="8"/>
    </row>
    <row r="7" spans="1:15" x14ac:dyDescent="0.2">
      <c r="B7" s="9" t="s">
        <v>6</v>
      </c>
      <c r="C7" s="10"/>
      <c r="D7" s="9" t="s">
        <v>7</v>
      </c>
      <c r="E7" s="10"/>
      <c r="F7" s="7" t="s">
        <v>10</v>
      </c>
      <c r="G7" s="104" t="s">
        <v>11</v>
      </c>
      <c r="H7" s="105"/>
      <c r="I7" s="105"/>
      <c r="J7" s="106"/>
      <c r="K7" s="84"/>
      <c r="L7" s="86"/>
      <c r="M7" s="78"/>
      <c r="N7" s="78"/>
      <c r="O7" s="8"/>
    </row>
    <row r="8" spans="1:15" ht="21" x14ac:dyDescent="0.2">
      <c r="B8" s="11">
        <f>B5*4</f>
        <v>50908</v>
      </c>
      <c r="C8" s="12" t="s">
        <v>9</v>
      </c>
      <c r="D8" s="11">
        <f>D5*6</f>
        <v>37452</v>
      </c>
      <c r="E8" s="12" t="s">
        <v>9</v>
      </c>
      <c r="F8" s="87"/>
      <c r="G8" s="107"/>
      <c r="H8" s="107"/>
      <c r="I8" s="107"/>
      <c r="J8" s="107"/>
      <c r="K8" s="88"/>
      <c r="L8" s="78"/>
      <c r="M8" s="78"/>
      <c r="N8" s="78"/>
    </row>
    <row r="9" spans="1:15" x14ac:dyDescent="0.2">
      <c r="F9" s="108"/>
      <c r="G9" s="108"/>
      <c r="H9" s="108"/>
      <c r="I9" s="108"/>
      <c r="J9" s="108"/>
    </row>
    <row r="10" spans="1:15" x14ac:dyDescent="0.2">
      <c r="B10" s="23" t="s">
        <v>20</v>
      </c>
      <c r="C10" s="3"/>
      <c r="D10" s="24" t="s">
        <v>16</v>
      </c>
      <c r="F10" s="109"/>
      <c r="G10" s="110"/>
      <c r="H10" s="110"/>
      <c r="I10" s="110"/>
      <c r="J10" s="110"/>
      <c r="K10" s="25"/>
      <c r="L10" s="14"/>
    </row>
    <row r="11" spans="1:15" ht="21" x14ac:dyDescent="0.2">
      <c r="B11" s="26">
        <v>1789</v>
      </c>
      <c r="C11" s="4"/>
      <c r="D11" s="27">
        <v>2986</v>
      </c>
      <c r="F11" s="109"/>
      <c r="G11" s="110"/>
      <c r="H11" s="110"/>
      <c r="I11" s="110"/>
      <c r="J11" s="110"/>
    </row>
    <row r="12" spans="1:15" x14ac:dyDescent="0.2">
      <c r="B12" s="28" t="s">
        <v>211</v>
      </c>
      <c r="C12" s="3"/>
      <c r="D12" s="29" t="s">
        <v>212</v>
      </c>
      <c r="F12" s="76"/>
      <c r="G12" s="111"/>
      <c r="H12" s="111"/>
      <c r="I12" s="111"/>
      <c r="J12" s="111"/>
    </row>
    <row r="13" spans="1:15" x14ac:dyDescent="0.2">
      <c r="B13" s="9" t="s">
        <v>17</v>
      </c>
      <c r="C13" s="10"/>
      <c r="D13" s="9" t="s">
        <v>18</v>
      </c>
      <c r="E13" s="10"/>
      <c r="F13" s="75"/>
      <c r="G13" s="111"/>
      <c r="H13" s="111"/>
      <c r="I13" s="111"/>
      <c r="J13" s="111"/>
    </row>
    <row r="14" spans="1:15" ht="21" x14ac:dyDescent="0.2">
      <c r="B14" s="11">
        <f>B11*8</f>
        <v>14312</v>
      </c>
      <c r="C14" s="12" t="s">
        <v>9</v>
      </c>
      <c r="D14" s="11">
        <f>D11*30</f>
        <v>89580</v>
      </c>
      <c r="E14" s="12" t="s">
        <v>9</v>
      </c>
    </row>
    <row r="16" spans="1:15" x14ac:dyDescent="0.2">
      <c r="B16" s="30"/>
    </row>
    <row r="17" spans="1:3" x14ac:dyDescent="0.2">
      <c r="B17" s="9" t="s">
        <v>19</v>
      </c>
      <c r="C17" s="13"/>
    </row>
    <row r="18" spans="1:3" ht="21" x14ac:dyDescent="0.2">
      <c r="B18" s="15">
        <f>D8+B8+B14+D14</f>
        <v>192252</v>
      </c>
      <c r="C18" s="10" t="s">
        <v>9</v>
      </c>
    </row>
    <row r="22" spans="1:3" x14ac:dyDescent="0.2">
      <c r="A22" s="31"/>
      <c r="B22" s="17"/>
    </row>
    <row r="33" spans="2:2" x14ac:dyDescent="0.2">
      <c r="B33" s="17"/>
    </row>
    <row r="38" spans="2:2" x14ac:dyDescent="0.2">
      <c r="B38" s="17"/>
    </row>
    <row r="48" spans="2:2" x14ac:dyDescent="0.2">
      <c r="B48" s="32"/>
    </row>
    <row r="49" spans="2:2" x14ac:dyDescent="0.2">
      <c r="B49" s="32"/>
    </row>
    <row r="50" spans="2:2" x14ac:dyDescent="0.2">
      <c r="B50" s="32"/>
    </row>
    <row r="51" spans="2:2" x14ac:dyDescent="0.2">
      <c r="B51" s="32"/>
    </row>
    <row r="52" spans="2:2" x14ac:dyDescent="0.2">
      <c r="B52" s="32"/>
    </row>
    <row r="57" spans="2:2" x14ac:dyDescent="0.2">
      <c r="B57" s="17"/>
    </row>
    <row r="60" spans="2:2" x14ac:dyDescent="0.2">
      <c r="B60" s="33"/>
    </row>
    <row r="61" spans="2:2" x14ac:dyDescent="0.2">
      <c r="B61" s="34"/>
    </row>
    <row r="69" spans="2:4" x14ac:dyDescent="0.2">
      <c r="B69" s="35"/>
      <c r="C69" s="35"/>
      <c r="D69" s="35"/>
    </row>
    <row r="79" spans="2:4" x14ac:dyDescent="0.2">
      <c r="B79" s="17"/>
    </row>
    <row r="86" spans="2:2" x14ac:dyDescent="0.2">
      <c r="B86" s="17"/>
    </row>
  </sheetData>
  <mergeCells count="11">
    <mergeCell ref="B2:I2"/>
    <mergeCell ref="F3:H3"/>
    <mergeCell ref="G6:J6"/>
    <mergeCell ref="G7:J7"/>
    <mergeCell ref="G8:J8"/>
    <mergeCell ref="F9:J9"/>
    <mergeCell ref="F10:F11"/>
    <mergeCell ref="G10:J10"/>
    <mergeCell ref="G11:J11"/>
    <mergeCell ref="G12:J12"/>
    <mergeCell ref="G13:J13"/>
  </mergeCells>
  <phoneticPr fontId="1"/>
  <pageMargins left="0.39370078740157483" right="0.31496062992125984" top="0.35433070866141736" bottom="0.35433070866141736" header="0.31496062992125984" footer="0.31496062992125984"/>
  <pageSetup paperSize="9" scale="6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加古郡部数表</vt:lpstr>
      <vt:lpstr>単価表</vt:lpstr>
      <vt:lpstr>加古郡部数表!Print_Area</vt:lpstr>
      <vt:lpstr>単価表!Print_Area</vt:lpstr>
      <vt:lpstr>加古郡部数表!Print_Titles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神戸新聞</dc:creator>
  <cp:lastModifiedBy>hama</cp:lastModifiedBy>
  <cp:lastPrinted>2025-04-14T05:06:17Z</cp:lastPrinted>
  <dcterms:created xsi:type="dcterms:W3CDTF">2023-12-11T00:27:42Z</dcterms:created>
  <dcterms:modified xsi:type="dcterms:W3CDTF">2025-09-07T08:30:29Z</dcterms:modified>
</cp:coreProperties>
</file>