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部数表\"/>
    </mc:Choice>
  </mc:AlternateContent>
  <xr:revisionPtr revIDLastSave="0" documentId="13_ncr:1_{E5FD5E7F-C093-48C0-A7F9-FA99D9A80C14}" xr6:coauthVersionLast="47" xr6:coauthVersionMax="47" xr10:uidLastSave="{00000000-0000-0000-0000-000000000000}"/>
  <bookViews>
    <workbookView xWindow="-120" yWindow="-120" windowWidth="29040" windowHeight="15840" xr2:uid="{3E6DC941-030E-48FF-8963-731518D593EA}"/>
  </bookViews>
  <sheets>
    <sheet name="芦屋市" sheetId="1" r:id="rId1"/>
  </sheets>
  <definedNames>
    <definedName name="_xlnm._FilterDatabase" localSheetId="0" hidden="1">芦屋市!$A$2:$G$42</definedName>
    <definedName name="_xlnm.Print_Area" localSheetId="0">芦屋市!$A$1:$V$61</definedName>
  </definedNames>
  <calcPr calcId="191029"/>
</workbook>
</file>

<file path=xl/calcChain.xml><?xml version="1.0" encoding="utf-8"?>
<calcChain xmlns="http://schemas.openxmlformats.org/spreadsheetml/2006/main">
  <c r="J6" i="1" l="1"/>
  <c r="J16" i="1"/>
  <c r="H3" i="1"/>
  <c r="F3" i="1"/>
  <c r="E3" i="1"/>
  <c r="G3" i="1"/>
  <c r="G1" i="1"/>
  <c r="G60" i="1"/>
  <c r="G59" i="1"/>
  <c r="G4" i="1"/>
  <c r="G5" i="1"/>
  <c r="G7" i="1"/>
  <c r="G9" i="1"/>
  <c r="G11" i="1"/>
  <c r="G12" i="1"/>
  <c r="G6" i="1"/>
  <c r="G8" i="1"/>
  <c r="G10" i="1"/>
  <c r="G58" i="1"/>
  <c r="G57" i="1"/>
  <c r="G56" i="1"/>
  <c r="G55" i="1"/>
  <c r="G50" i="1"/>
  <c r="G49" i="1"/>
  <c r="G51" i="1"/>
  <c r="G52" i="1"/>
  <c r="G54" i="1"/>
  <c r="G53" i="1"/>
  <c r="G39" i="1"/>
  <c r="G41" i="1"/>
  <c r="G43" i="1"/>
  <c r="G44" i="1"/>
  <c r="G45" i="1"/>
  <c r="G46" i="1"/>
  <c r="G48" i="1"/>
  <c r="G34" i="1"/>
  <c r="G40" i="1"/>
  <c r="G35" i="1"/>
  <c r="G42" i="1"/>
  <c r="G36" i="1"/>
  <c r="G37" i="1"/>
  <c r="G47" i="1"/>
  <c r="G38" i="1"/>
  <c r="G26" i="1"/>
  <c r="G27" i="1"/>
  <c r="G28" i="1"/>
  <c r="G29" i="1"/>
  <c r="G30" i="1"/>
  <c r="G31" i="1"/>
  <c r="G32" i="1"/>
  <c r="G33" i="1"/>
  <c r="J63" i="1"/>
  <c r="G21" i="1"/>
  <c r="G22" i="1"/>
  <c r="G23" i="1"/>
  <c r="G24" i="1"/>
  <c r="G25" i="1"/>
  <c r="G13" i="1"/>
  <c r="G14" i="1"/>
  <c r="G15" i="1"/>
  <c r="G16" i="1"/>
  <c r="G17" i="1"/>
  <c r="G18" i="1"/>
  <c r="G19" i="1"/>
  <c r="G20" i="1"/>
  <c r="J19" i="1"/>
  <c r="J11" i="1"/>
  <c r="J14" i="1"/>
  <c r="J22" i="1"/>
  <c r="J9" i="1"/>
</calcChain>
</file>

<file path=xl/sharedStrings.xml><?xml version="1.0" encoding="utf-8"?>
<sst xmlns="http://schemas.openxmlformats.org/spreadsheetml/2006/main" count="228" uniqueCount="167">
  <si>
    <t>配布ランク</t>
    <rPh sb="0" eb="2">
      <t>ハイフ</t>
    </rPh>
    <phoneticPr fontId="1"/>
  </si>
  <si>
    <t>町名</t>
  </si>
  <si>
    <t>A</t>
    <phoneticPr fontId="1"/>
  </si>
  <si>
    <t>区番号</t>
    <rPh sb="1" eb="3">
      <t>バンゴウ</t>
    </rPh>
    <phoneticPr fontId="1"/>
  </si>
  <si>
    <t>ﾖﾐｶﾞﾅ</t>
    <phoneticPr fontId="1"/>
  </si>
  <si>
    <t>A地区合計配布数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"/>
  </si>
  <si>
    <t>B地区合計配布数</t>
    <rPh sb="1" eb="3">
      <t>チク</t>
    </rPh>
    <rPh sb="3" eb="5">
      <t>ゴウケイ</t>
    </rPh>
    <rPh sb="5" eb="7">
      <t>ハイフ</t>
    </rPh>
    <rPh sb="7" eb="8">
      <t>カズ</t>
    </rPh>
    <phoneticPr fontId="1"/>
  </si>
  <si>
    <t>B</t>
    <phoneticPr fontId="1"/>
  </si>
  <si>
    <t>ｱｻﾋｶﾞｵｶﾁｮｳ</t>
    <phoneticPr fontId="1"/>
  </si>
  <si>
    <t>ﾔﾏﾃﾁｮｳ</t>
    <phoneticPr fontId="1"/>
  </si>
  <si>
    <t>ﾔﾏｱｼﾔﾁｮｳ</t>
    <phoneticPr fontId="1"/>
  </si>
  <si>
    <t>ｲﾜｿﾞﾉﾁｮｳ</t>
    <phoneticPr fontId="1"/>
  </si>
  <si>
    <t>ﾋｶﾞｼﾔﾏﾁｮｳ</t>
    <phoneticPr fontId="1"/>
  </si>
  <si>
    <t>ﾋｶﾞｼｱｼﾔﾁｮｳ</t>
    <phoneticPr fontId="1"/>
  </si>
  <si>
    <t>ﾆｼﾔﾏﾁｮｳ</t>
    <phoneticPr fontId="1"/>
  </si>
  <si>
    <t>ｻﾝｼﾞｮｳﾁｮｳ</t>
    <phoneticPr fontId="1"/>
  </si>
  <si>
    <t>ﾐﾄﾞﾘｶﾞｵｶﾁｮｳ</t>
    <phoneticPr fontId="1"/>
  </si>
  <si>
    <t>ｼﾝﾉｳﾂﾞｶﾁｮｳ</t>
    <phoneticPr fontId="1"/>
  </si>
  <si>
    <t>ｵｵﾊﾗﾁｮｳ</t>
    <phoneticPr fontId="1"/>
  </si>
  <si>
    <t>ﾌﾅﾄﾞﾁｮｳ</t>
    <phoneticPr fontId="1"/>
  </si>
  <si>
    <t>ﾏﾂﾉｳﾁﾁｮｳ</t>
    <phoneticPr fontId="1"/>
  </si>
  <si>
    <t>ﾂｷﾜｶﾁｮｳ</t>
    <phoneticPr fontId="1"/>
  </si>
  <si>
    <t>ﾆｼｱｼﾔﾁｮｳ</t>
    <phoneticPr fontId="1"/>
  </si>
  <si>
    <t>ｻﾝｼﾞｮｳﾐﾅﾐﾁｮｳ</t>
    <phoneticPr fontId="1"/>
  </si>
  <si>
    <t>ｸｽﾉｷﾁｮｳ</t>
    <phoneticPr fontId="1"/>
  </si>
  <si>
    <t>ｶﾐﾐﾔｶﾞﾜﾁｮｳ</t>
    <phoneticPr fontId="1"/>
  </si>
  <si>
    <t>ﾅﾘﾋﾗﾁｮｳ</t>
    <phoneticPr fontId="1"/>
  </si>
  <si>
    <t>ﾏｴﾀﾞﾁｮｳ</t>
    <phoneticPr fontId="1"/>
  </si>
  <si>
    <t>ｼﾐｽﾞﾁｮｳ</t>
    <phoneticPr fontId="1"/>
  </si>
  <si>
    <t>ｶｽｶﾞﾁｮｳ</t>
    <phoneticPr fontId="1"/>
  </si>
  <si>
    <t>ｳﾁﾃﾞｺﾂﾞﾁﾁｮｳ</t>
    <phoneticPr fontId="1"/>
  </si>
  <si>
    <t>ﾐﾔﾂﾞｶﾁｮｳ</t>
    <phoneticPr fontId="1"/>
  </si>
  <si>
    <t>ﾁｬﾔﾉﾁｮｳ</t>
    <phoneticPr fontId="1"/>
  </si>
  <si>
    <t>ｵｵﾏｽﾁｮｳ</t>
    <phoneticPr fontId="1"/>
  </si>
  <si>
    <t>ｷﾝﾐﾂﾁｮｳ</t>
    <phoneticPr fontId="1"/>
  </si>
  <si>
    <t>ｶﾜﾆｼﾁｮｳ</t>
    <phoneticPr fontId="1"/>
  </si>
  <si>
    <t>ﾂﾁﾁｮｳ</t>
    <phoneticPr fontId="1"/>
  </si>
  <si>
    <t>ｳﾁﾃﾞﾁｮｳ</t>
    <phoneticPr fontId="1"/>
  </si>
  <si>
    <t>ﾅﾝｸﾞｳﾁｮｳ</t>
    <phoneticPr fontId="1"/>
  </si>
  <si>
    <t>ﾜｶﾐﾔﾁｮｳ</t>
    <phoneticPr fontId="1"/>
  </si>
  <si>
    <t>ﾐﾔｶﾞﾜﾁｮｳ</t>
    <phoneticPr fontId="1"/>
  </si>
  <si>
    <t>ﾀｹｿﾞﾉﾁｮｳ</t>
    <phoneticPr fontId="1"/>
  </si>
  <si>
    <t>ｾｲﾄﾞｳﾁｮｳ</t>
    <phoneticPr fontId="1"/>
  </si>
  <si>
    <t>ﾊﾏｱｼﾔﾁｮｳ</t>
    <phoneticPr fontId="1"/>
  </si>
  <si>
    <t>ﾋﾗﾀｷﾀﾁｮｳ</t>
    <phoneticPr fontId="1"/>
  </si>
  <si>
    <t>ﾀﾞｲﾄｳﾁｮｳ</t>
    <phoneticPr fontId="1"/>
  </si>
  <si>
    <t>ﾊﾏﾁｮｳ</t>
    <phoneticPr fontId="1"/>
  </si>
  <si>
    <t>ﾆｼｸﾗﾁｮｳ</t>
    <phoneticPr fontId="1"/>
  </si>
  <si>
    <t>ｸﾚｶﾜﾁｮｳ</t>
    <phoneticPr fontId="1"/>
  </si>
  <si>
    <t>ｲｾﾁｮｳ</t>
    <phoneticPr fontId="1"/>
  </si>
  <si>
    <t>ﾏﾂﾊﾏﾁｮｳ</t>
    <phoneticPr fontId="1"/>
  </si>
  <si>
    <t>ﾋﾗﾀﾁｮｳ</t>
    <phoneticPr fontId="1"/>
  </si>
  <si>
    <t>ﾆｲﾊﾏﾁｮｳ</t>
    <phoneticPr fontId="1"/>
  </si>
  <si>
    <t>ﾊﾏｶｾﾞﾁｮｳ</t>
    <phoneticPr fontId="1"/>
  </si>
  <si>
    <t>ﾀｶﾊﾏﾁｮｳ</t>
    <phoneticPr fontId="1"/>
  </si>
  <si>
    <t>ﾜｶﾊﾞﾁｮｳ</t>
    <phoneticPr fontId="1"/>
  </si>
  <si>
    <t>ﾐﾄﾞﾘﾏﾁ</t>
    <phoneticPr fontId="1"/>
  </si>
  <si>
    <t>ｼｵﾐﾁｮｳ</t>
    <phoneticPr fontId="1"/>
  </si>
  <si>
    <t>ﾖｳｺｳﾁｮｳ</t>
    <phoneticPr fontId="1"/>
  </si>
  <si>
    <t>ｶｲﾖｳﾁｮｳ</t>
    <phoneticPr fontId="1"/>
  </si>
  <si>
    <t>ﾐﾅﾐﾊﾏﾁｮｳ</t>
    <phoneticPr fontId="1"/>
  </si>
  <si>
    <t>ｽｽﾞｶｾﾞﾁｮｳ</t>
    <phoneticPr fontId="1"/>
  </si>
  <si>
    <t>芦屋市全域合計</t>
    <rPh sb="0" eb="3">
      <t>アシヤシ</t>
    </rPh>
    <rPh sb="3" eb="5">
      <t>ゼンイキ</t>
    </rPh>
    <rPh sb="5" eb="7">
      <t>ゴウケイ</t>
    </rPh>
    <phoneticPr fontId="1"/>
  </si>
  <si>
    <t>項目</t>
    <rPh sb="0" eb="2">
      <t>コウモク</t>
    </rPh>
    <phoneticPr fontId="1"/>
  </si>
  <si>
    <t>A</t>
    <phoneticPr fontId="1"/>
  </si>
  <si>
    <t>B</t>
    <phoneticPr fontId="1"/>
  </si>
  <si>
    <t>A4サイズ以下</t>
    <rPh sb="5" eb="7">
      <t>イカ</t>
    </rPh>
    <phoneticPr fontId="1"/>
  </si>
  <si>
    <t>B4/A3</t>
    <phoneticPr fontId="1"/>
  </si>
  <si>
    <t>その他の変形サイズ</t>
    <rPh sb="2" eb="3">
      <t>タ</t>
    </rPh>
    <rPh sb="4" eb="6">
      <t>ヘンケイ</t>
    </rPh>
    <phoneticPr fontId="1"/>
  </si>
  <si>
    <t>応相談</t>
    <rPh sb="0" eb="3">
      <t>オウソウダン</t>
    </rPh>
    <phoneticPr fontId="1"/>
  </si>
  <si>
    <t>■その他のオプション■</t>
    <rPh sb="3" eb="4">
      <t>タ</t>
    </rPh>
    <phoneticPr fontId="1"/>
  </si>
  <si>
    <t>チラシ印刷</t>
    <rPh sb="3" eb="5">
      <t>インサツ</t>
    </rPh>
    <phoneticPr fontId="1"/>
  </si>
  <si>
    <t>A4以下：2.5円～/1枚</t>
    <rPh sb="2" eb="4">
      <t>イカ</t>
    </rPh>
    <rPh sb="8" eb="9">
      <t>エン</t>
    </rPh>
    <rPh sb="12" eb="13">
      <t>マイ</t>
    </rPh>
    <phoneticPr fontId="1"/>
  </si>
  <si>
    <t>※片面/両面、ﾓﾉｸﾛ/ｶﾗｰにより変動</t>
    <rPh sb="1" eb="3">
      <t>カタメン</t>
    </rPh>
    <rPh sb="4" eb="6">
      <t>リョウメン</t>
    </rPh>
    <rPh sb="18" eb="20">
      <t>ヘンドウ</t>
    </rPh>
    <phoneticPr fontId="1"/>
  </si>
  <si>
    <t>B4以上：3.5円～/1枚</t>
    <rPh sb="2" eb="4">
      <t>イジョウ</t>
    </rPh>
    <rPh sb="8" eb="9">
      <t>エン</t>
    </rPh>
    <rPh sb="12" eb="13">
      <t>マイ</t>
    </rPh>
    <phoneticPr fontId="1"/>
  </si>
  <si>
    <t>チラシデザイン</t>
    <phoneticPr fontId="1"/>
  </si>
  <si>
    <t>1原稿9,800円～</t>
    <rPh sb="1" eb="3">
      <t>ゲンコウ</t>
    </rPh>
    <rPh sb="8" eb="9">
      <t>エン</t>
    </rPh>
    <phoneticPr fontId="1"/>
  </si>
  <si>
    <t>配布難物件の特別配布</t>
    <rPh sb="0" eb="2">
      <t>ハイフ</t>
    </rPh>
    <rPh sb="2" eb="3">
      <t>ナン</t>
    </rPh>
    <rPh sb="3" eb="5">
      <t>ブッケン</t>
    </rPh>
    <rPh sb="6" eb="8">
      <t>トクベツ</t>
    </rPh>
    <rPh sb="8" eb="10">
      <t>ハイフ</t>
    </rPh>
    <phoneticPr fontId="1"/>
  </si>
  <si>
    <r>
      <t>事業所数　　　　　　　</t>
    </r>
    <r>
      <rPr>
        <sz val="11"/>
        <rFont val="MS UI Gothic"/>
        <family val="3"/>
        <charset val="128"/>
      </rPr>
      <t>(左記に含みません)</t>
    </r>
    <rPh sb="0" eb="3">
      <t>ジギョウショ</t>
    </rPh>
    <rPh sb="3" eb="4">
      <t>スウ</t>
    </rPh>
    <rPh sb="12" eb="13">
      <t>ヒダリ</t>
    </rPh>
    <rPh sb="15" eb="16">
      <t>フク</t>
    </rPh>
    <phoneticPr fontId="1"/>
  </si>
  <si>
    <t>※事業所のみの配布はお受けしておりませんが、通常配布にオプションとして加算して配布することが可能です。</t>
    <rPh sb="1" eb="4">
      <t>ジギョウショ</t>
    </rPh>
    <rPh sb="7" eb="9">
      <t>ハイフ</t>
    </rPh>
    <rPh sb="11" eb="12">
      <t>ウ</t>
    </rPh>
    <rPh sb="22" eb="24">
      <t>ツウジョウ</t>
    </rPh>
    <rPh sb="24" eb="26">
      <t>ハイフ</t>
    </rPh>
    <rPh sb="35" eb="37">
      <t>カサン</t>
    </rPh>
    <rPh sb="39" eb="41">
      <t>ハイフ</t>
    </rPh>
    <rPh sb="46" eb="48">
      <t>カノウ</t>
    </rPh>
    <phoneticPr fontId="1"/>
  </si>
  <si>
    <t>朝日ケ丘町</t>
  </si>
  <si>
    <t>山手町</t>
  </si>
  <si>
    <t>山芦屋町・城山</t>
    <rPh sb="5" eb="7">
      <t>シロヤマ</t>
    </rPh>
    <phoneticPr fontId="1"/>
  </si>
  <si>
    <t>岩園町</t>
  </si>
  <si>
    <t>東山町</t>
  </si>
  <si>
    <t>東芦屋町</t>
  </si>
  <si>
    <t>西山町</t>
  </si>
  <si>
    <t>三条町</t>
  </si>
  <si>
    <t>翠ケ丘町</t>
  </si>
  <si>
    <t>親王塚町</t>
  </si>
  <si>
    <t>大原町</t>
  </si>
  <si>
    <t>船戸町</t>
  </si>
  <si>
    <t>松ノ内町</t>
  </si>
  <si>
    <t>月若町</t>
  </si>
  <si>
    <t>西芦屋町</t>
  </si>
  <si>
    <t>三条南町</t>
  </si>
  <si>
    <t>楠町</t>
  </si>
  <si>
    <t>上宮川町</t>
  </si>
  <si>
    <t>業平町</t>
  </si>
  <si>
    <t>前田町</t>
  </si>
  <si>
    <t>清水町</t>
  </si>
  <si>
    <t>春日町</t>
  </si>
  <si>
    <t>打出小槌町</t>
  </si>
  <si>
    <t>宮塚町</t>
  </si>
  <si>
    <t>茶屋之町</t>
  </si>
  <si>
    <t>大桝町</t>
  </si>
  <si>
    <t>公光町</t>
  </si>
  <si>
    <t>川西町</t>
  </si>
  <si>
    <t>津知町</t>
  </si>
  <si>
    <t>打出町</t>
  </si>
  <si>
    <t>南宮町</t>
  </si>
  <si>
    <t>若宮町</t>
  </si>
  <si>
    <t>竹園町</t>
  </si>
  <si>
    <t>精道町</t>
  </si>
  <si>
    <t>浜芦屋町</t>
  </si>
  <si>
    <t>平田北町</t>
  </si>
  <si>
    <t>大東町</t>
  </si>
  <si>
    <t>浜町</t>
  </si>
  <si>
    <t>西蔵町</t>
  </si>
  <si>
    <t>呉川町</t>
  </si>
  <si>
    <t>伊勢町</t>
  </si>
  <si>
    <t>松浜町</t>
  </si>
  <si>
    <t>平田町</t>
  </si>
  <si>
    <t>新浜町</t>
  </si>
  <si>
    <t>浜風町</t>
  </si>
  <si>
    <t>高浜町</t>
  </si>
  <si>
    <t>若葉町</t>
  </si>
  <si>
    <t>緑町</t>
  </si>
  <si>
    <t>潮見町</t>
  </si>
  <si>
    <t>陽光町</t>
  </si>
  <si>
    <t>海洋町</t>
  </si>
  <si>
    <t>南浜町</t>
  </si>
  <si>
    <t>涼風町</t>
  </si>
  <si>
    <t>A地区全域配布料↓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</si>
  <si>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B地区全域配布料↓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</si>
  <si>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円</t>
    <rPh sb="0" eb="1">
      <t>エン</t>
    </rPh>
    <phoneticPr fontId="1"/>
  </si>
  <si>
    <r>
      <t>一戸建数(a)</t>
    </r>
    <r>
      <rPr>
        <sz val="10"/>
        <rFont val="MS UI Gothic"/>
        <family val="3"/>
        <charset val="128"/>
      </rPr>
      <t>※配布可能数</t>
    </r>
    <rPh sb="0" eb="3">
      <t>イッコダ</t>
    </rPh>
    <rPh sb="3" eb="4">
      <t>スウ</t>
    </rPh>
    <rPh sb="8" eb="10">
      <t>ハイフ</t>
    </rPh>
    <rPh sb="10" eb="13">
      <t>カノウスウ</t>
    </rPh>
    <phoneticPr fontId="1"/>
  </si>
  <si>
    <r>
      <t>集合住宅数(b)　　　　　　　</t>
    </r>
    <r>
      <rPr>
        <sz val="11"/>
        <rFont val="MS UI Gothic"/>
        <family val="3"/>
        <charset val="128"/>
      </rPr>
      <t>※配布可能数</t>
    </r>
    <rPh sb="0" eb="2">
      <t>シュウゴウ</t>
    </rPh>
    <rPh sb="2" eb="4">
      <t>ジュウタク</t>
    </rPh>
    <rPh sb="4" eb="5">
      <t>スウ</t>
    </rPh>
    <rPh sb="16" eb="18">
      <t>ハイフ</t>
    </rPh>
    <rPh sb="18" eb="21">
      <t>カノウスウ</t>
    </rPh>
    <phoneticPr fontId="1"/>
  </si>
  <si>
    <t>A地区価格：5円/1枚(税別)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1"/>
  </si>
  <si>
    <t>B地区価格：10円/1枚(税別)</t>
    <rPh sb="1" eb="3">
      <t>チク</t>
    </rPh>
    <rPh sb="3" eb="5">
      <t>カカク</t>
    </rPh>
    <rPh sb="8" eb="9">
      <t>エン</t>
    </rPh>
    <rPh sb="11" eb="12">
      <t>マイ</t>
    </rPh>
    <rPh sb="13" eb="15">
      <t>ゼイベツ</t>
    </rPh>
    <phoneticPr fontId="1"/>
  </si>
  <si>
    <t>5円/1枚</t>
    <rPh sb="1" eb="2">
      <t>エン</t>
    </rPh>
    <rPh sb="4" eb="5">
      <t>マイ</t>
    </rPh>
    <phoneticPr fontId="1"/>
  </si>
  <si>
    <t>10円/1枚</t>
    <rPh sb="2" eb="3">
      <t>エン</t>
    </rPh>
    <rPh sb="5" eb="6">
      <t>マイ</t>
    </rPh>
    <phoneticPr fontId="1"/>
  </si>
  <si>
    <t>上記価格に＋3円</t>
    <rPh sb="0" eb="2">
      <t>ジョウキ</t>
    </rPh>
    <rPh sb="2" eb="4">
      <t>カカク</t>
    </rPh>
    <rPh sb="7" eb="8">
      <t>エン</t>
    </rPh>
    <phoneticPr fontId="1"/>
  </si>
  <si>
    <t>規定価格に＋4円</t>
    <rPh sb="0" eb="2">
      <t>キテイ</t>
    </rPh>
    <rPh sb="2" eb="4">
      <t>カカク</t>
    </rPh>
    <rPh sb="7" eb="8">
      <t>エン</t>
    </rPh>
    <phoneticPr fontId="1"/>
  </si>
  <si>
    <t>エリア網羅率⇒</t>
    <rPh sb="3" eb="6">
      <t>モウラリツ</t>
    </rPh>
    <phoneticPr fontId="14"/>
  </si>
  <si>
    <t>※配布期間は14営業日～28営業日(枚数による)</t>
    <rPh sb="14" eb="17">
      <t>エイギョウビ</t>
    </rPh>
    <rPh sb="18" eb="20">
      <t>マイスウ</t>
    </rPh>
    <phoneticPr fontId="1"/>
  </si>
  <si>
    <t>※配布期間は上記期間に＋7営業日</t>
    <rPh sb="1" eb="3">
      <t>ハイフ</t>
    </rPh>
    <rPh sb="3" eb="5">
      <t>キカン</t>
    </rPh>
    <rPh sb="6" eb="8">
      <t>ジョウキ</t>
    </rPh>
    <rPh sb="8" eb="10">
      <t>キカン</t>
    </rPh>
    <rPh sb="13" eb="16">
      <t>エイギョウビ</t>
    </rPh>
    <phoneticPr fontId="1"/>
  </si>
  <si>
    <t>※折り加工済の場合は上記価格＋1.5円</t>
    <rPh sb="1" eb="2">
      <t>オ</t>
    </rPh>
    <rPh sb="3" eb="5">
      <t>カコウ</t>
    </rPh>
    <rPh sb="5" eb="6">
      <t>スミ</t>
    </rPh>
    <rPh sb="7" eb="9">
      <t>バアイ</t>
    </rPh>
    <rPh sb="10" eb="14">
      <t>ジョウキカカク</t>
    </rPh>
    <rPh sb="18" eb="19">
      <t>エン</t>
    </rPh>
    <phoneticPr fontId="1"/>
  </si>
  <si>
    <t>芦屋市全世帯数</t>
    <rPh sb="0" eb="3">
      <t>アシヤシ</t>
    </rPh>
    <rPh sb="3" eb="4">
      <t>ゼン</t>
    </rPh>
    <rPh sb="4" eb="7">
      <t>セタイスウ</t>
    </rPh>
    <phoneticPr fontId="14"/>
  </si>
  <si>
    <t>宮川町</t>
    <phoneticPr fontId="1"/>
  </si>
  <si>
    <t>C</t>
    <phoneticPr fontId="1"/>
  </si>
  <si>
    <t>戸建てのみ配布</t>
    <rPh sb="0" eb="2">
      <t>コダ</t>
    </rPh>
    <rPh sb="5" eb="7">
      <t>ハイフ</t>
    </rPh>
    <phoneticPr fontId="1"/>
  </si>
  <si>
    <t>C地区合計配布数</t>
    <phoneticPr fontId="14"/>
  </si>
  <si>
    <t>C地区全域配布料↓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</si>
  <si>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芦屋市全域配布料↓(税別)</t>
    <rPh sb="0" eb="3">
      <t>アシヤシ</t>
    </rPh>
    <rPh sb="3" eb="5">
      <t>ゼンイキ</t>
    </rPh>
    <rPh sb="5" eb="7">
      <t>ハイフ</t>
    </rPh>
    <rPh sb="7" eb="8">
      <t>リョウ</t>
    </rPh>
    <rPh sb="10" eb="12">
      <t>ゼイベツ</t>
    </rPh>
    <phoneticPr fontId="1"/>
  </si>
  <si>
    <t>■芦屋市 料金設定(価格はすべて税別)■</t>
    <rPh sb="1" eb="4">
      <t>アシヤシ</t>
    </rPh>
    <rPh sb="4" eb="5">
      <t>サイチ</t>
    </rPh>
    <phoneticPr fontId="14"/>
  </si>
  <si>
    <t>65円/1枚</t>
    <rPh sb="2" eb="3">
      <t>エン</t>
    </rPh>
    <rPh sb="5" eb="6">
      <t>マイ</t>
    </rPh>
    <phoneticPr fontId="1"/>
  </si>
  <si>
    <t>六麓荘町</t>
    <rPh sb="0" eb="4">
      <t>ロクロクソウマチ</t>
    </rPh>
    <phoneticPr fontId="1"/>
  </si>
  <si>
    <t>ﾛｸﾛｸｿｳﾁｮｳ</t>
    <phoneticPr fontId="1"/>
  </si>
  <si>
    <t>C</t>
    <phoneticPr fontId="1"/>
  </si>
  <si>
    <t>奥池南町</t>
    <rPh sb="0" eb="2">
      <t>オクイケ</t>
    </rPh>
    <rPh sb="2" eb="4">
      <t>ミナミマチ</t>
    </rPh>
    <phoneticPr fontId="1"/>
  </si>
  <si>
    <t>奥池町</t>
    <rPh sb="0" eb="3">
      <t>オクイケマチ</t>
    </rPh>
    <phoneticPr fontId="1"/>
  </si>
  <si>
    <t>ｵｸｲｹﾐﾅﾐﾏﾁ</t>
    <phoneticPr fontId="1"/>
  </si>
  <si>
    <t>ｵｸｲｹﾁｮｳ</t>
    <phoneticPr fontId="1"/>
  </si>
  <si>
    <t>-</t>
    <phoneticPr fontId="1"/>
  </si>
  <si>
    <t>C地区価格：65円/1枚(税別)</t>
    <phoneticPr fontId="14"/>
  </si>
  <si>
    <t>配布可能　　　世帯数 a+b</t>
    <rPh sb="0" eb="2">
      <t>ハイフ</t>
    </rPh>
    <rPh sb="2" eb="4">
      <t>カノウ</t>
    </rPh>
    <rPh sb="7" eb="9">
      <t>セタイ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</si>
</sst>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0%"/>
    <numFmt numFmtId="177" formatCode="#,##0_);[Red]\(#,##0\)"/>
    <numFmt numFmtId="178" formatCode="0_);[Red]\(0\)"/>
    <numFmt numFmtId="179" formatCode="#,##0_ "/>
    <numFmt numFmtId="180" formatCode="#,##0&quot; &quot;;\(#,##0\)"/>
  </numFmts>
  <fonts count="35" x14ac:knownFonts="1">
    <font>
      <sz val="15.75"/>
      <name val="MS UI Gothic"/>
      <family val="3"/>
      <charset val="128"/>
    </font>
    <font>
      <sz val="7.85"/>
      <name val="MS UI Gothic"/>
      <family val="3"/>
      <charset val="128"/>
    </font>
    <font>
      <sz val="12"/>
      <name val="MS UI Gothic"/>
      <family val="3"/>
      <charset val="128"/>
    </font>
    <font>
      <b/>
      <sz val="15.75"/>
      <name val="MS UI Gothic"/>
      <family val="3"/>
      <charset val="128"/>
    </font>
    <font>
      <sz val="16"/>
      <name val="MS UI Gothic"/>
      <family val="3"/>
      <charset val="128"/>
    </font>
    <font>
      <sz val="14"/>
      <name val="MS UI Gothic"/>
      <family val="3"/>
      <charset val="128"/>
    </font>
    <font>
      <b/>
      <sz val="16"/>
      <name val="MS UI Gothic"/>
      <family val="3"/>
      <charset val="128"/>
    </font>
    <font>
      <sz val="14"/>
      <name val="HGSｺﾞｼｯｸE"/>
      <family val="3"/>
      <charset val="128"/>
    </font>
    <font>
      <sz val="15.75"/>
      <name val="HGSｺﾞｼｯｸE"/>
      <family val="3"/>
      <charset val="128"/>
    </font>
    <font>
      <b/>
      <sz val="22"/>
      <name val="MS UI Gothic"/>
      <family val="3"/>
      <charset val="128"/>
    </font>
    <font>
      <sz val="11"/>
      <name val="MS UI Gothic"/>
      <family val="3"/>
      <charset val="128"/>
    </font>
    <font>
      <b/>
      <sz val="20"/>
      <name val="MS UI Gothic"/>
      <family val="3"/>
      <charset val="128"/>
    </font>
    <font>
      <sz val="10"/>
      <name val="MS UI Gothic"/>
      <family val="3"/>
      <charset val="128"/>
    </font>
    <font>
      <b/>
      <sz val="16"/>
      <color indexed="8"/>
      <name val="MS UI Gothic"/>
      <family val="3"/>
      <charset val="128"/>
    </font>
    <font>
      <sz val="7.5"/>
      <name val="ＭＳ Ｐゴシック"/>
      <family val="3"/>
      <charset val="128"/>
    </font>
    <font>
      <b/>
      <sz val="15"/>
      <color indexed="8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sz val="12"/>
      <name val="HGSｺﾞｼｯｸE"/>
      <family val="3"/>
      <charset val="128"/>
    </font>
    <font>
      <sz val="12"/>
      <color indexed="8"/>
      <name val="MS UI Gothic"/>
      <family val="3"/>
      <charset val="128"/>
    </font>
    <font>
      <sz val="16"/>
      <color indexed="8"/>
      <name val="HGSｺﾞｼｯｸE"/>
      <family val="3"/>
      <charset val="128"/>
    </font>
    <font>
      <sz val="16"/>
      <color indexed="8"/>
      <name val="MS UI Gothic"/>
      <family val="3"/>
      <charset val="128"/>
    </font>
    <font>
      <b/>
      <sz val="15.75"/>
      <name val="HGSｺﾞｼｯｸE"/>
      <family val="3"/>
      <charset val="128"/>
    </font>
    <font>
      <b/>
      <sz val="18"/>
      <name val="HGSｺﾞｼｯｸE"/>
      <family val="3"/>
      <charset val="128"/>
    </font>
    <font>
      <b/>
      <sz val="15"/>
      <color indexed="8"/>
      <name val="HGSｺﾞｼｯｸE"/>
      <family val="3"/>
      <charset val="128"/>
    </font>
    <font>
      <b/>
      <sz val="18"/>
      <color indexed="8"/>
      <name val="HGSｺﾞｼｯｸE"/>
      <family val="3"/>
      <charset val="128"/>
    </font>
    <font>
      <sz val="11"/>
      <color theme="1"/>
      <name val="ＭＳ Ｐゴシック"/>
      <family val="3"/>
      <charset val="128"/>
    </font>
    <font>
      <sz val="15.75"/>
      <color theme="0"/>
      <name val="MS UI Gothic"/>
      <family val="3"/>
      <charset val="128"/>
    </font>
    <font>
      <sz val="14"/>
      <color theme="0"/>
      <name val="HGSｺﾞｼｯｸE"/>
      <family val="3"/>
      <charset val="128"/>
    </font>
    <font>
      <sz val="12"/>
      <color theme="0"/>
      <name val="HGSｺﾞｼｯｸE"/>
      <family val="3"/>
      <charset val="128"/>
    </font>
    <font>
      <b/>
      <sz val="15.75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5.75"/>
      <color theme="0"/>
      <name val="HGSｺﾞｼｯｸE"/>
      <family val="3"/>
      <charset val="128"/>
    </font>
    <font>
      <b/>
      <sz val="22"/>
      <color theme="1"/>
      <name val="MS UI Gothic"/>
      <family val="3"/>
      <charset val="128"/>
    </font>
    <font>
      <sz val="15.75"/>
      <color theme="0"/>
      <name val="HGPｺﾞｼｯｸE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38" fontId="26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top"/>
    </xf>
    <xf numFmtId="0" fontId="0" fillId="2" borderId="0" xfId="0" applyFill="1">
      <alignment vertical="top"/>
    </xf>
    <xf numFmtId="0" fontId="0" fillId="2" borderId="0" xfId="0" applyFill="1" applyAlignment="1">
      <alignment horizontal="center" vertical="top"/>
    </xf>
    <xf numFmtId="177" fontId="0" fillId="2" borderId="0" xfId="0" applyNumberFormat="1" applyFill="1">
      <alignment vertical="top"/>
    </xf>
    <xf numFmtId="38" fontId="0" fillId="2" borderId="0" xfId="0" applyNumberFormat="1" applyFill="1">
      <alignment vertical="top"/>
    </xf>
    <xf numFmtId="0" fontId="27" fillId="2" borderId="0" xfId="0" applyFont="1" applyFill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77" fontId="0" fillId="6" borderId="1" xfId="0" applyNumberFormat="1" applyFill="1" applyBorder="1" applyAlignment="1">
      <alignment horizontal="center" vertical="center" wrapText="1"/>
    </xf>
    <xf numFmtId="177" fontId="0" fillId="6" borderId="2" xfId="0" applyNumberFormat="1" applyFill="1" applyBorder="1" applyAlignment="1">
      <alignment horizontal="center" vertical="center" wrapText="1"/>
    </xf>
    <xf numFmtId="177" fontId="5" fillId="6" borderId="1" xfId="0" applyNumberFormat="1" applyFont="1" applyFill="1" applyBorder="1" applyAlignment="1">
      <alignment horizontal="center" vertical="center" wrapText="1"/>
    </xf>
    <xf numFmtId="177" fontId="9" fillId="6" borderId="3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177" fontId="5" fillId="6" borderId="5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 wrapText="1"/>
    </xf>
    <xf numFmtId="38" fontId="0" fillId="2" borderId="0" xfId="0" applyNumberForma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0" fillId="2" borderId="6" xfId="0" applyFill="1" applyBorder="1">
      <alignment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2" borderId="7" xfId="1" applyFont="1" applyFill="1" applyBorder="1" applyAlignment="1">
      <alignment horizontal="center" vertical="center" wrapText="1"/>
    </xf>
    <xf numFmtId="38" fontId="11" fillId="7" borderId="8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38" fontId="4" fillId="3" borderId="1" xfId="1" applyFont="1" applyFill="1" applyBorder="1" applyAlignment="1">
      <alignment horizontal="center" vertical="center" wrapText="1"/>
    </xf>
    <xf numFmtId="38" fontId="4" fillId="3" borderId="7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38" fontId="4" fillId="8" borderId="1" xfId="1" applyFont="1" applyFill="1" applyBorder="1" applyAlignment="1">
      <alignment horizontal="center" vertical="center" wrapText="1"/>
    </xf>
    <xf numFmtId="38" fontId="4" fillId="8" borderId="7" xfId="1" applyFont="1" applyFill="1" applyBorder="1" applyAlignment="1">
      <alignment horizontal="center" vertical="center" wrapText="1"/>
    </xf>
    <xf numFmtId="38" fontId="6" fillId="8" borderId="8" xfId="0" applyNumberFormat="1" applyFont="1" applyFill="1" applyBorder="1" applyAlignment="1">
      <alignment horizontal="center" vertical="center"/>
    </xf>
    <xf numFmtId="177" fontId="30" fillId="2" borderId="0" xfId="0" applyNumberFormat="1" applyFont="1" applyFill="1" applyAlignment="1">
      <alignment horizontal="right" vertical="center" wrapText="1"/>
    </xf>
    <xf numFmtId="177" fontId="30" fillId="2" borderId="0" xfId="0" applyNumberFormat="1" applyFont="1" applyFill="1" applyAlignment="1">
      <alignment vertical="center" wrapText="1"/>
    </xf>
    <xf numFmtId="41" fontId="31" fillId="2" borderId="0" xfId="0" applyNumberFormat="1" applyFont="1" applyFill="1" applyAlignment="1">
      <alignment horizontal="right" vertical="center" wrapText="1"/>
    </xf>
    <xf numFmtId="178" fontId="30" fillId="2" borderId="0" xfId="0" applyNumberFormat="1" applyFont="1" applyFill="1" applyAlignment="1">
      <alignment vertical="center" wrapText="1"/>
    </xf>
    <xf numFmtId="38" fontId="6" fillId="3" borderId="8" xfId="0" applyNumberFormat="1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top"/>
    </xf>
    <xf numFmtId="179" fontId="16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18" fillId="2" borderId="6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8" fillId="9" borderId="1" xfId="0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32" fillId="2" borderId="0" xfId="0" applyNumberFormat="1" applyFont="1" applyFill="1">
      <alignment vertical="top"/>
    </xf>
    <xf numFmtId="177" fontId="22" fillId="3" borderId="9" xfId="0" applyNumberFormat="1" applyFont="1" applyFill="1" applyBorder="1" applyAlignment="1">
      <alignment horizontal="center" vertical="top"/>
    </xf>
    <xf numFmtId="177" fontId="22" fillId="2" borderId="0" xfId="0" applyNumberFormat="1" applyFont="1" applyFill="1" applyAlignment="1">
      <alignment horizontal="center" vertical="top"/>
    </xf>
    <xf numFmtId="177" fontId="23" fillId="3" borderId="10" xfId="0" applyNumberFormat="1" applyFont="1" applyFill="1" applyBorder="1" applyAlignment="1">
      <alignment horizontal="center" vertical="top"/>
    </xf>
    <xf numFmtId="177" fontId="23" fillId="2" borderId="0" xfId="0" applyNumberFormat="1" applyFont="1" applyFill="1" applyAlignment="1">
      <alignment horizontal="center" vertical="top"/>
    </xf>
    <xf numFmtId="177" fontId="8" fillId="3" borderId="11" xfId="0" applyNumberFormat="1" applyFont="1" applyFill="1" applyBorder="1" applyAlignment="1">
      <alignment horizontal="center" vertical="top"/>
    </xf>
    <xf numFmtId="177" fontId="8" fillId="2" borderId="0" xfId="0" applyNumberFormat="1" applyFont="1" applyFill="1" applyAlignment="1">
      <alignment horizontal="center" vertical="top"/>
    </xf>
    <xf numFmtId="177" fontId="22" fillId="10" borderId="9" xfId="0" applyNumberFormat="1" applyFont="1" applyFill="1" applyBorder="1" applyAlignment="1">
      <alignment horizontal="center" vertical="top"/>
    </xf>
    <xf numFmtId="177" fontId="23" fillId="10" borderId="10" xfId="0" applyNumberFormat="1" applyFont="1" applyFill="1" applyBorder="1" applyAlignment="1">
      <alignment horizontal="center" vertical="top"/>
    </xf>
    <xf numFmtId="180" fontId="0" fillId="2" borderId="0" xfId="0" applyNumberFormat="1" applyFill="1" applyAlignment="1">
      <alignment vertical="top" wrapText="1"/>
    </xf>
    <xf numFmtId="177" fontId="8" fillId="10" borderId="11" xfId="0" applyNumberFormat="1" applyFont="1" applyFill="1" applyBorder="1" applyAlignment="1">
      <alignment horizontal="center" vertical="top"/>
    </xf>
    <xf numFmtId="0" fontId="0" fillId="0" borderId="6" xfId="0" applyBorder="1">
      <alignment vertical="top"/>
    </xf>
    <xf numFmtId="49" fontId="24" fillId="9" borderId="12" xfId="0" applyNumberFormat="1" applyFont="1" applyFill="1" applyBorder="1" applyAlignment="1">
      <alignment horizontal="center" vertical="top"/>
    </xf>
    <xf numFmtId="180" fontId="25" fillId="9" borderId="13" xfId="0" applyNumberFormat="1" applyFont="1" applyFill="1" applyBorder="1" applyAlignment="1">
      <alignment horizontal="center" vertical="top"/>
    </xf>
    <xf numFmtId="0" fontId="0" fillId="2" borderId="14" xfId="0" applyFill="1" applyBorder="1" applyAlignment="1">
      <alignment vertical="top" wrapText="1"/>
    </xf>
    <xf numFmtId="49" fontId="20" fillId="9" borderId="15" xfId="0" applyNumberFormat="1" applyFont="1" applyFill="1" applyBorder="1" applyAlignment="1">
      <alignment horizontal="center" vertical="top"/>
    </xf>
    <xf numFmtId="177" fontId="27" fillId="2" borderId="0" xfId="0" applyNumberFormat="1" applyFont="1" applyFill="1" applyAlignment="1">
      <alignment horizontal="left" vertical="top"/>
    </xf>
    <xf numFmtId="177" fontId="33" fillId="2" borderId="0" xfId="0" applyNumberFormat="1" applyFont="1" applyFill="1" applyAlignment="1">
      <alignment horizontal="right" vertical="center" wrapText="1"/>
    </xf>
    <xf numFmtId="0" fontId="18" fillId="2" borderId="0" xfId="0" applyFont="1" applyFill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38" fontId="4" fillId="11" borderId="1" xfId="1" applyFont="1" applyFill="1" applyBorder="1" applyAlignment="1">
      <alignment horizontal="center" vertical="center" wrapText="1"/>
    </xf>
    <xf numFmtId="38" fontId="4" fillId="11" borderId="7" xfId="1" applyFont="1" applyFill="1" applyBorder="1" applyAlignment="1">
      <alignment horizontal="center" vertical="center" wrapText="1"/>
    </xf>
    <xf numFmtId="38" fontId="6" fillId="11" borderId="8" xfId="0" applyNumberFormat="1" applyFont="1" applyFill="1" applyBorder="1" applyAlignment="1">
      <alignment horizontal="center" vertical="center"/>
    </xf>
    <xf numFmtId="177" fontId="15" fillId="0" borderId="0" xfId="0" applyNumberFormat="1" applyFont="1">
      <alignment vertical="top"/>
    </xf>
    <xf numFmtId="177" fontId="2" fillId="2" borderId="4" xfId="0" applyNumberFormat="1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top"/>
    </xf>
    <xf numFmtId="0" fontId="19" fillId="2" borderId="0" xfId="0" applyFont="1" applyFill="1">
      <alignment vertical="top"/>
    </xf>
    <xf numFmtId="0" fontId="0" fillId="0" borderId="0" xfId="0">
      <alignment vertical="top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177" fontId="30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177" fontId="10" fillId="2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20" fillId="2" borderId="21" xfId="0" applyNumberFormat="1" applyFont="1" applyFill="1" applyBorder="1" applyAlignment="1">
      <alignment horizontal="center" vertical="center"/>
    </xf>
    <xf numFmtId="180" fontId="20" fillId="2" borderId="21" xfId="0" applyNumberFormat="1" applyFont="1" applyFill="1" applyBorder="1" applyAlignment="1">
      <alignment horizontal="center" vertical="center"/>
    </xf>
    <xf numFmtId="0" fontId="21" fillId="2" borderId="0" xfId="0" applyFont="1" applyFill="1">
      <alignment vertical="top"/>
    </xf>
    <xf numFmtId="0" fontId="34" fillId="11" borderId="2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7" fontId="5" fillId="6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1947182</xdr:colOff>
      <xdr:row>18</xdr:row>
      <xdr:rowOff>96610</xdr:rowOff>
    </xdr:from>
    <xdr:to>
      <xdr:col>21</xdr:col>
      <xdr:colOff>212273</xdr:colOff>
      <xdr:row>55</xdr:row>
      <xdr:rowOff>268060</xdr:rowOff>
    </xdr:to>
    <xdr:grpSp>
      <xdr:nvGrpSpPr>
        <xdr:cNvPr id="7144" name="グループ化 6594">
          <a:extLst>
            <a:ext uri="{FF2B5EF4-FFF2-40B4-BE49-F238E27FC236}">
              <a16:creationId xmlns:a16="http://schemas.microsoft.com/office/drawing/2014/main" id="{CA1A8240-F9F8-156E-BE43-EDFBD3073FD6}"/>
            </a:ext>
          </a:extLst>
        </xdr:cNvPr>
        <xdr:cNvGrpSpPr>
          <a:grpSpLocks/>
        </xdr:cNvGrpSpPr>
      </xdr:nvGrpSpPr>
      <xdr:grpSpPr bwMode="auto">
        <a:xfrm>
          <a:off x="17622611" y="7430860"/>
          <a:ext cx="10538733" cy="14268450"/>
          <a:chOff x="10706100" y="6257925"/>
          <a:chExt cx="10625818" cy="14268450"/>
        </a:xfrm>
      </xdr:grpSpPr>
      <xdr:grpSp>
        <xdr:nvGrpSpPr>
          <xdr:cNvPr id="7147" name="グループ化 1">
            <a:extLst>
              <a:ext uri="{FF2B5EF4-FFF2-40B4-BE49-F238E27FC236}">
                <a16:creationId xmlns:a16="http://schemas.microsoft.com/office/drawing/2014/main" id="{AD4D0338-08C1-72B0-3C10-C43BF971C239}"/>
              </a:ext>
            </a:extLst>
          </xdr:cNvPr>
          <xdr:cNvGrpSpPr>
            <a:grpSpLocks/>
          </xdr:cNvGrpSpPr>
        </xdr:nvGrpSpPr>
        <xdr:grpSpPr bwMode="auto">
          <a:xfrm>
            <a:off x="10706100" y="6257925"/>
            <a:ext cx="10625818" cy="14268450"/>
            <a:chOff x="11687175" y="5070475"/>
            <a:chExt cx="9807575" cy="13931900"/>
          </a:xfrm>
        </xdr:grpSpPr>
        <xdr:grpSp>
          <xdr:nvGrpSpPr>
            <xdr:cNvPr id="7151" name="グループ化 1038">
              <a:extLst>
                <a:ext uri="{FF2B5EF4-FFF2-40B4-BE49-F238E27FC236}">
                  <a16:creationId xmlns:a16="http://schemas.microsoft.com/office/drawing/2014/main" id="{74CA54F1-D42E-0F0D-836F-0C9505A8DF4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687175" y="5070475"/>
              <a:ext cx="9807575" cy="13931900"/>
              <a:chOff x="9648265" y="2117351"/>
              <a:chExt cx="6965303" cy="10092275"/>
            </a:xfrm>
          </xdr:grpSpPr>
          <xdr:sp macro="" textlink="">
            <xdr:nvSpPr>
              <xdr:cNvPr id="5" name="正方形/長方形 4">
                <a:extLst>
                  <a:ext uri="{FF2B5EF4-FFF2-40B4-BE49-F238E27FC236}">
                    <a16:creationId xmlns:a16="http://schemas.microsoft.com/office/drawing/2014/main" id="{4DE944B0-7902-1C6C-156E-E2B98F47D9FC}"/>
                  </a:ext>
                </a:extLst>
              </xdr:cNvPr>
              <xdr:cNvSpPr/>
            </xdr:nvSpPr>
            <xdr:spPr>
              <a:xfrm>
                <a:off x="13943325" y="2117351"/>
                <a:ext cx="2670243" cy="897241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grpSp>
            <xdr:nvGrpSpPr>
              <xdr:cNvPr id="7155" name="グループ化 1037">
                <a:extLst>
                  <a:ext uri="{FF2B5EF4-FFF2-40B4-BE49-F238E27FC236}">
                    <a16:creationId xmlns:a16="http://schemas.microsoft.com/office/drawing/2014/main" id="{C9FC2024-F21C-6661-1518-82334331A87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648265" y="2365001"/>
                <a:ext cx="6288402" cy="9844625"/>
                <a:chOff x="9648265" y="2365001"/>
                <a:chExt cx="6288402" cy="9844625"/>
              </a:xfrm>
            </xdr:grpSpPr>
            <xdr:grpSp>
              <xdr:nvGrpSpPr>
                <xdr:cNvPr id="7156" name="グループ化 18">
                  <a:extLst>
                    <a:ext uri="{FF2B5EF4-FFF2-40B4-BE49-F238E27FC236}">
                      <a16:creationId xmlns:a16="http://schemas.microsoft.com/office/drawing/2014/main" id="{B520F6BC-54F6-0EF6-B0C6-F47A47EEA49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9648265" y="2365001"/>
                  <a:ext cx="6288402" cy="9844625"/>
                  <a:chOff x="9648265" y="2365001"/>
                  <a:chExt cx="6288402" cy="9844625"/>
                </a:xfrm>
              </xdr:grpSpPr>
              <xdr:grpSp>
                <xdr:nvGrpSpPr>
                  <xdr:cNvPr id="7158" name="グループ化 2">
                    <a:extLst>
                      <a:ext uri="{FF2B5EF4-FFF2-40B4-BE49-F238E27FC236}">
                        <a16:creationId xmlns:a16="http://schemas.microsoft.com/office/drawing/2014/main" id="{C2056730-981A-72C2-6857-26D024F86C6C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9648265" y="2365001"/>
                    <a:ext cx="6288402" cy="9844625"/>
                    <a:chOff x="9648265" y="2365001"/>
                    <a:chExt cx="6288402" cy="9844625"/>
                  </a:xfrm>
                </xdr:grpSpPr>
                <xdr:grpSp>
                  <xdr:nvGrpSpPr>
                    <xdr:cNvPr id="7166" name="グループ化 1">
                      <a:extLst>
                        <a:ext uri="{FF2B5EF4-FFF2-40B4-BE49-F238E27FC236}">
                          <a16:creationId xmlns:a16="http://schemas.microsoft.com/office/drawing/2014/main" id="{85EB00F1-AAB6-F0E2-3AE5-5CD9FBC06C2E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9648265" y="2365001"/>
                      <a:ext cx="6288402" cy="9844625"/>
                      <a:chOff x="9648265" y="2365001"/>
                      <a:chExt cx="6288402" cy="9844625"/>
                    </a:xfrm>
                  </xdr:grpSpPr>
                  <xdr:pic>
                    <xdr:nvPicPr>
                      <xdr:cNvPr id="8205" name="図 2">
                        <a:extLst>
                          <a:ext uri="{FF2B5EF4-FFF2-40B4-BE49-F238E27FC236}">
                            <a16:creationId xmlns:a16="http://schemas.microsoft.com/office/drawing/2014/main" id="{1FE9B2DA-48F0-B0FB-29B5-7CD1BE3718C0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/>
                      <a:stretch>
                        <a:fillRect/>
                      </a:stretch>
                    </xdr:blipFill>
                    <xdr:spPr bwMode="auto">
                      <a:xfrm>
                        <a:off x="9648265" y="2365001"/>
                        <a:ext cx="5964331" cy="9510993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  <a:ext uri="{91240B29-F687-4F45-9708-019B960494DF}">
                          <a14:hiddenLine xmlns:a14="http://schemas.microsoft.com/office/drawing/2010/main"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14:hiddenLine>
                        </a:ext>
                      </a:extLst>
                    </xdr:spPr>
                  </xdr:pic>
                  <xdr:sp macro="" textlink="">
                    <xdr:nvSpPr>
                      <xdr:cNvPr id="6" name="テキスト ボックス 5">
                        <a:extLst>
                          <a:ext uri="{FF2B5EF4-FFF2-40B4-BE49-F238E27FC236}">
                            <a16:creationId xmlns:a16="http://schemas.microsoft.com/office/drawing/2014/main" id="{6DDAA118-2173-C2B8-6543-F94118E78BF7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1203807" y="4849551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4" name="テキスト ボックス 3">
                        <a:extLst>
                          <a:ext uri="{FF2B5EF4-FFF2-40B4-BE49-F238E27FC236}">
                            <a16:creationId xmlns:a16="http://schemas.microsoft.com/office/drawing/2014/main" id="{A4137F2A-3A88-5AA7-B498-4C64A294528B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1361251" y="2717760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7" name="テキスト ボックス 6">
                        <a:extLst>
                          <a:ext uri="{FF2B5EF4-FFF2-40B4-BE49-F238E27FC236}">
                            <a16:creationId xmlns:a16="http://schemas.microsoft.com/office/drawing/2014/main" id="{F72B6B76-6B0C-4002-F5AC-020C9C851E1D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1984727" y="2589583"/>
                        <a:ext cx="812409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8" name="テキスト ボックス 7">
                        <a:extLst>
                          <a:ext uri="{FF2B5EF4-FFF2-40B4-BE49-F238E27FC236}">
                            <a16:creationId xmlns:a16="http://schemas.microsoft.com/office/drawing/2014/main" id="{F8D1B35F-9F8E-56F9-7B02-9A8DE52401D5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710309" y="4923759"/>
                        <a:ext cx="825004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9" name="テキスト ボックス 8">
                        <a:extLst>
                          <a:ext uri="{FF2B5EF4-FFF2-40B4-BE49-F238E27FC236}">
                            <a16:creationId xmlns:a16="http://schemas.microsoft.com/office/drawing/2014/main" id="{922682F9-29D3-6AC3-7CAB-A22FFDB23EAB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948282" y="4370573"/>
                        <a:ext cx="825004" cy="526202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endParaRPr lang="ja-JP" altLang="en-US"/>
                      </a:p>
                    </xdr:txBody>
                  </xdr:sp>
                  <xdr:sp macro="" textlink="">
                    <xdr:nvSpPr>
                      <xdr:cNvPr id="10" name="テキスト ボックス 9">
                        <a:extLst>
                          <a:ext uri="{FF2B5EF4-FFF2-40B4-BE49-F238E27FC236}">
                            <a16:creationId xmlns:a16="http://schemas.microsoft.com/office/drawing/2014/main" id="{12F10A4B-EE01-15DC-43D0-8F53AB6A9E07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508781" y="5895208"/>
                        <a:ext cx="825004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106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1" name="テキスト ボックス 10">
                        <a:extLst>
                          <a:ext uri="{FF2B5EF4-FFF2-40B4-BE49-F238E27FC236}">
                            <a16:creationId xmlns:a16="http://schemas.microsoft.com/office/drawing/2014/main" id="{59DD9CD7-BF3A-8A01-51D3-73A3D55F3C7C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721563" y="6252755"/>
                        <a:ext cx="81870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104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2" name="テキスト ボックス 11">
                        <a:extLst>
                          <a:ext uri="{FF2B5EF4-FFF2-40B4-BE49-F238E27FC236}">
                            <a16:creationId xmlns:a16="http://schemas.microsoft.com/office/drawing/2014/main" id="{BD47EAC2-DF80-46CC-71F1-E24CA91862B4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205148" y="6745226"/>
                        <a:ext cx="799813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102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3" name="テキスト ボックス 12">
                        <a:extLst>
                          <a:ext uri="{FF2B5EF4-FFF2-40B4-BE49-F238E27FC236}">
                            <a16:creationId xmlns:a16="http://schemas.microsoft.com/office/drawing/2014/main" id="{A4C9F829-B048-74C9-2D57-317EFCEA7624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170044" y="5881716"/>
                        <a:ext cx="81870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108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4" name="テキスト ボックス 13">
                        <a:extLst>
                          <a:ext uri="{FF2B5EF4-FFF2-40B4-BE49-F238E27FC236}">
                            <a16:creationId xmlns:a16="http://schemas.microsoft.com/office/drawing/2014/main" id="{EAF59B63-7985-E0A5-A316-4074A7C998C3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596950" y="6772210"/>
                        <a:ext cx="806111" cy="526202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107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5" name="テキスト ボックス 14">
                        <a:extLst>
                          <a:ext uri="{FF2B5EF4-FFF2-40B4-BE49-F238E27FC236}">
                            <a16:creationId xmlns:a16="http://schemas.microsoft.com/office/drawing/2014/main" id="{5E7E149F-3CEB-FCDE-847C-C85E470C2D58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187596" y="7217458"/>
                        <a:ext cx="825004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105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6" name="テキスト ボックス 15">
                        <a:extLst>
                          <a:ext uri="{FF2B5EF4-FFF2-40B4-BE49-F238E27FC236}">
                            <a16:creationId xmlns:a16="http://schemas.microsoft.com/office/drawing/2014/main" id="{72F53DD6-0DF1-6F35-4BEB-3A9499F2A275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834923" y="7487305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103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7" name="テキスト ボックス 16">
                        <a:extLst>
                          <a:ext uri="{FF2B5EF4-FFF2-40B4-BE49-F238E27FC236}">
                            <a16:creationId xmlns:a16="http://schemas.microsoft.com/office/drawing/2014/main" id="{0555AC6A-2600-80D6-39D6-66B0124E5DE3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236637" y="7494051"/>
                        <a:ext cx="799813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101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1" name="テキスト ボックス 20">
                        <a:extLst>
                          <a:ext uri="{FF2B5EF4-FFF2-40B4-BE49-F238E27FC236}">
                            <a16:creationId xmlns:a16="http://schemas.microsoft.com/office/drawing/2014/main" id="{B6F59F9B-9B7A-354D-1952-225E5AFA3B09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062982" y="7244443"/>
                        <a:ext cx="806111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115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3" name="テキスト ボックス 22">
                        <a:extLst>
                          <a:ext uri="{FF2B5EF4-FFF2-40B4-BE49-F238E27FC236}">
                            <a16:creationId xmlns:a16="http://schemas.microsoft.com/office/drawing/2014/main" id="{CA57180A-A87E-6AC2-5FCD-A6422F46E0C1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282062" y="7446828"/>
                        <a:ext cx="825004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113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7" name="テキスト ボックス 26">
                        <a:extLst>
                          <a:ext uri="{FF2B5EF4-FFF2-40B4-BE49-F238E27FC236}">
                            <a16:creationId xmlns:a16="http://schemas.microsoft.com/office/drawing/2014/main" id="{31BACE4C-00F5-5A0B-F830-265E45972BA8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431867" y="7939298"/>
                        <a:ext cx="799813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109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8" name="テキスト ボックス 27">
                        <a:extLst>
                          <a:ext uri="{FF2B5EF4-FFF2-40B4-BE49-F238E27FC236}">
                            <a16:creationId xmlns:a16="http://schemas.microsoft.com/office/drawing/2014/main" id="{E32CEB40-FA75-1365-732B-6097236391AB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642375" y="7655959"/>
                        <a:ext cx="837600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121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24" name="テキスト ボックス 1023">
                        <a:extLst>
                          <a:ext uri="{FF2B5EF4-FFF2-40B4-BE49-F238E27FC236}">
                            <a16:creationId xmlns:a16="http://schemas.microsoft.com/office/drawing/2014/main" id="{A00558CD-AEE0-922B-8218-16BAAE31C6EA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356294" y="8364307"/>
                        <a:ext cx="806111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117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25" name="テキスト ボックス 1024">
                        <a:extLst>
                          <a:ext uri="{FF2B5EF4-FFF2-40B4-BE49-F238E27FC236}">
                            <a16:creationId xmlns:a16="http://schemas.microsoft.com/office/drawing/2014/main" id="{37F16BA3-C5EB-905D-9704-041AEC454AE8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831307" y="7838106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129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26" name="テキスト ボックス 1025">
                        <a:extLst>
                          <a:ext uri="{FF2B5EF4-FFF2-40B4-BE49-F238E27FC236}">
                            <a16:creationId xmlns:a16="http://schemas.microsoft.com/office/drawing/2014/main" id="{B1D7B301-6D05-032D-3B35-FB2A6A2CFA18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333785" y="8000014"/>
                        <a:ext cx="831302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128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28" name="テキスト ボックス 1027">
                        <a:extLst>
                          <a:ext uri="{FF2B5EF4-FFF2-40B4-BE49-F238E27FC236}">
                            <a16:creationId xmlns:a16="http://schemas.microsoft.com/office/drawing/2014/main" id="{335E5871-AF1E-26EF-2BB8-F2A6164DD15D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691416" y="8425023"/>
                        <a:ext cx="837600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126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30" name="テキスト ボックス 1029">
                        <a:extLst>
                          <a:ext uri="{FF2B5EF4-FFF2-40B4-BE49-F238E27FC236}">
                            <a16:creationId xmlns:a16="http://schemas.microsoft.com/office/drawing/2014/main" id="{EDBD71AE-4E4C-9733-1694-ED30BC71DD82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244276" y="8607170"/>
                        <a:ext cx="831302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124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32" name="テキスト ボックス 1031">
                        <a:extLst>
                          <a:ext uri="{FF2B5EF4-FFF2-40B4-BE49-F238E27FC236}">
                            <a16:creationId xmlns:a16="http://schemas.microsoft.com/office/drawing/2014/main" id="{24E892AF-F137-B4AD-CBCA-921DCA0617B3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507440" y="8661139"/>
                        <a:ext cx="812409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122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3" name="テキスト ボックス 1042">
                        <a:extLst>
                          <a:ext uri="{FF2B5EF4-FFF2-40B4-BE49-F238E27FC236}">
                            <a16:creationId xmlns:a16="http://schemas.microsoft.com/office/drawing/2014/main" id="{EEE18AC0-8690-40B8-089D-B50A7711A8F2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2923091" y="8964717"/>
                        <a:ext cx="818707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130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4" name="テキスト ボックス 1043">
                        <a:extLst>
                          <a:ext uri="{FF2B5EF4-FFF2-40B4-BE49-F238E27FC236}">
                            <a16:creationId xmlns:a16="http://schemas.microsoft.com/office/drawing/2014/main" id="{F1BD013B-4CC1-27F2-E585-728EBC34F8C6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5089515" y="8269861"/>
                        <a:ext cx="825004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144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5" name="テキスト ボックス 1044">
                        <a:extLst>
                          <a:ext uri="{FF2B5EF4-FFF2-40B4-BE49-F238E27FC236}">
                            <a16:creationId xmlns:a16="http://schemas.microsoft.com/office/drawing/2014/main" id="{E11AF85C-2719-E573-F59A-248B43160ED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623482" y="8897255"/>
                        <a:ext cx="831302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142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6" name="テキスト ボックス 1045">
                        <a:extLst>
                          <a:ext uri="{FF2B5EF4-FFF2-40B4-BE49-F238E27FC236}">
                            <a16:creationId xmlns:a16="http://schemas.microsoft.com/office/drawing/2014/main" id="{ECF3943C-056B-5A48-C15F-A91B4FC49F25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295999" y="8674631"/>
                        <a:ext cx="510117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200" b="1">
                            <a:solidFill>
                              <a:srgbClr val="FF0000"/>
                            </a:solidFill>
                          </a:rPr>
                          <a:t>141</a:t>
                        </a:r>
                        <a:endParaRPr kumimoji="1" lang="ja-JP" altLang="en-US" sz="12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7" name="テキスト ボックス 1046">
                        <a:extLst>
                          <a:ext uri="{FF2B5EF4-FFF2-40B4-BE49-F238E27FC236}">
                            <a16:creationId xmlns:a16="http://schemas.microsoft.com/office/drawing/2014/main" id="{0E5358DE-F7C8-C8BF-B8E0-67C2F67D401C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163746" y="9227817"/>
                        <a:ext cx="81870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140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48" name="テキスト ボックス 1047">
                        <a:extLst>
                          <a:ext uri="{FF2B5EF4-FFF2-40B4-BE49-F238E27FC236}">
                            <a16:creationId xmlns:a16="http://schemas.microsoft.com/office/drawing/2014/main" id="{109018E2-FD9E-7E0C-6966-FE014C6FAA0E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861455" y="9072655"/>
                        <a:ext cx="45343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139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0" name="テキスト ボックス 1049">
                        <a:extLst>
                          <a:ext uri="{FF2B5EF4-FFF2-40B4-BE49-F238E27FC236}">
                            <a16:creationId xmlns:a16="http://schemas.microsoft.com/office/drawing/2014/main" id="{BD81D5EA-4598-B0A8-F088-73DAD02DF05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175001" y="9571872"/>
                        <a:ext cx="825004" cy="505963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0000"/>
                            </a:solidFill>
                          </a:rPr>
                          <a:t>135</a:t>
                        </a:r>
                        <a:endParaRPr kumimoji="1" lang="ja-JP" altLang="en-US" sz="14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2" name="テキスト ボックス 1051">
                        <a:extLst>
                          <a:ext uri="{FF2B5EF4-FFF2-40B4-BE49-F238E27FC236}">
                            <a16:creationId xmlns:a16="http://schemas.microsoft.com/office/drawing/2014/main" id="{4991E044-CC79-85F8-06DA-2C97C48F7D3F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5114705" y="9369487"/>
                        <a:ext cx="825004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chemeClr val="accent4"/>
                            </a:solidFill>
                          </a:rPr>
                          <a:t>150</a:t>
                        </a:r>
                        <a:endParaRPr kumimoji="1" lang="ja-JP" altLang="en-US" sz="1400" b="1">
                          <a:solidFill>
                            <a:schemeClr val="accent4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4" name="テキスト ボックス 1053">
                        <a:extLst>
                          <a:ext uri="{FF2B5EF4-FFF2-40B4-BE49-F238E27FC236}">
                            <a16:creationId xmlns:a16="http://schemas.microsoft.com/office/drawing/2014/main" id="{B062FCD1-ABAA-69F3-A9FD-405466F3C39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333785" y="10017120"/>
                        <a:ext cx="825004" cy="505963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chemeClr val="accent4"/>
                            </a:solidFill>
                          </a:rPr>
                          <a:t>147</a:t>
                        </a:r>
                        <a:endParaRPr kumimoji="1" lang="ja-JP" altLang="en-US" sz="1400" b="1">
                          <a:solidFill>
                            <a:schemeClr val="accent4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6" name="テキスト ボックス 1055">
                        <a:extLst>
                          <a:ext uri="{FF2B5EF4-FFF2-40B4-BE49-F238E27FC236}">
                            <a16:creationId xmlns:a16="http://schemas.microsoft.com/office/drawing/2014/main" id="{53E63A4D-3B1B-10B1-A7F7-0F508B889CBE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559163" y="10246490"/>
                        <a:ext cx="818707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chemeClr val="accent4"/>
                            </a:solidFill>
                          </a:rPr>
                          <a:t>146</a:t>
                        </a:r>
                        <a:endParaRPr kumimoji="1" lang="ja-JP" altLang="en-US" sz="1400" b="1">
                          <a:solidFill>
                            <a:schemeClr val="accent4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7" name="テキスト ボックス 1056">
                        <a:extLst>
                          <a:ext uri="{FF2B5EF4-FFF2-40B4-BE49-F238E27FC236}">
                            <a16:creationId xmlns:a16="http://schemas.microsoft.com/office/drawing/2014/main" id="{09048ACB-F53E-0F2C-9F31-752A6EC8164B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962219" y="10563560"/>
                        <a:ext cx="818707" cy="512709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151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8" name="テキスト ボックス 1057">
                        <a:extLst>
                          <a:ext uri="{FF2B5EF4-FFF2-40B4-BE49-F238E27FC236}">
                            <a16:creationId xmlns:a16="http://schemas.microsoft.com/office/drawing/2014/main" id="{0AAF8F71-2E41-F21D-9BBF-A80975F4086F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875391" y="10678245"/>
                        <a:ext cx="831302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152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59" name="テキスト ボックス 1058">
                        <a:extLst>
                          <a:ext uri="{FF2B5EF4-FFF2-40B4-BE49-F238E27FC236}">
                            <a16:creationId xmlns:a16="http://schemas.microsoft.com/office/drawing/2014/main" id="{AFBADF39-9A07-D058-A5FE-E23A79AD7BD3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044089" y="11042538"/>
                        <a:ext cx="806111" cy="519455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153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1060" name="テキスト ボックス 1059">
                        <a:extLst>
                          <a:ext uri="{FF2B5EF4-FFF2-40B4-BE49-F238E27FC236}">
                            <a16:creationId xmlns:a16="http://schemas.microsoft.com/office/drawing/2014/main" id="{CC7352DA-023A-BCBF-EE25-E6BA78EE38B5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4818712" y="11474293"/>
                        <a:ext cx="831302" cy="735333"/>
                      </a:xfrm>
                      <a:prstGeom prst="rect">
                        <a:avLst/>
                      </a:prstGeom>
                      <a:noFill/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t"/>
                      <a:lstStyle/>
                      <a:p>
                        <a:r>
                          <a:rPr kumimoji="1" lang="en-US" altLang="ja-JP" sz="1400" b="1">
                            <a:solidFill>
                              <a:srgbClr val="FFC000"/>
                            </a:solidFill>
                          </a:rPr>
                          <a:t>154</a:t>
                        </a:r>
                        <a:endParaRPr kumimoji="1" lang="ja-JP" altLang="en-US" sz="1400" b="1">
                          <a:solidFill>
                            <a:srgbClr val="FFC000"/>
                          </a:solidFill>
                        </a:endParaRPr>
                      </a:p>
                    </xdr:txBody>
                  </xdr:sp>
                </xdr:grpSp>
                <xdr:sp macro="" textlink="">
                  <xdr:nvSpPr>
                    <xdr:cNvPr id="20" name="テキスト ボックス 19">
                      <a:extLst>
                        <a:ext uri="{FF2B5EF4-FFF2-40B4-BE49-F238E27FC236}">
                          <a16:creationId xmlns:a16="http://schemas.microsoft.com/office/drawing/2014/main" id="{2FFE6756-EC7B-1D7E-B8D1-9E9682E80D7E}"/>
                        </a:ext>
                      </a:extLst>
                    </xdr:cNvPr>
                    <xdr:cNvSpPr txBox="1"/>
                  </xdr:nvSpPr>
                  <xdr:spPr>
                    <a:xfrm>
                      <a:off x="14302297" y="7102773"/>
                      <a:ext cx="825004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116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2" name="テキスト ボックス 21">
                      <a:extLst>
                        <a:ext uri="{FF2B5EF4-FFF2-40B4-BE49-F238E27FC236}">
                          <a16:creationId xmlns:a16="http://schemas.microsoft.com/office/drawing/2014/main" id="{9A2F05AA-EDAB-1F46-BEA0-6978A8561E20}"/>
                        </a:ext>
                      </a:extLst>
                    </xdr:cNvPr>
                    <xdr:cNvSpPr txBox="1"/>
                  </xdr:nvSpPr>
                  <xdr:spPr>
                    <a:xfrm>
                      <a:off x="13546568" y="7365874"/>
                      <a:ext cx="825004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114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6" name="テキスト ボックス 25">
                      <a:extLst>
                        <a:ext uri="{FF2B5EF4-FFF2-40B4-BE49-F238E27FC236}">
                          <a16:creationId xmlns:a16="http://schemas.microsoft.com/office/drawing/2014/main" id="{344B5925-8B94-10F6-BBEA-73AF8B42F742}"/>
                        </a:ext>
                      </a:extLst>
                    </xdr:cNvPr>
                    <xdr:cNvSpPr txBox="1"/>
                  </xdr:nvSpPr>
                  <xdr:spPr>
                    <a:xfrm>
                      <a:off x="12652288" y="7790883"/>
                      <a:ext cx="799813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110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9" name="テキスト ボックス 28">
                      <a:extLst>
                        <a:ext uri="{FF2B5EF4-FFF2-40B4-BE49-F238E27FC236}">
                          <a16:creationId xmlns:a16="http://schemas.microsoft.com/office/drawing/2014/main" id="{A5E88FBE-58F2-88C5-67D3-E42CD1372B72}"/>
                        </a:ext>
                      </a:extLst>
                    </xdr:cNvPr>
                    <xdr:cNvSpPr txBox="1"/>
                  </xdr:nvSpPr>
                  <xdr:spPr>
                    <a:xfrm>
                      <a:off x="13842562" y="7851598"/>
                      <a:ext cx="629774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120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30" name="テキスト ボックス 29">
                      <a:extLst>
                        <a:ext uri="{FF2B5EF4-FFF2-40B4-BE49-F238E27FC236}">
                          <a16:creationId xmlns:a16="http://schemas.microsoft.com/office/drawing/2014/main" id="{A4BBB963-9808-89AD-F3AB-D0EA4A29B927}"/>
                        </a:ext>
                      </a:extLst>
                    </xdr:cNvPr>
                    <xdr:cNvSpPr txBox="1"/>
                  </xdr:nvSpPr>
                  <xdr:spPr>
                    <a:xfrm>
                      <a:off x="13515079" y="7973029"/>
                      <a:ext cx="825004" cy="4182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119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31" name="テキスト ボックス 30">
                      <a:extLst>
                        <a:ext uri="{FF2B5EF4-FFF2-40B4-BE49-F238E27FC236}">
                          <a16:creationId xmlns:a16="http://schemas.microsoft.com/office/drawing/2014/main" id="{B62C84BD-B312-7AD4-C9BC-8921BB587CAD}"/>
                        </a:ext>
                      </a:extLst>
                    </xdr:cNvPr>
                    <xdr:cNvSpPr txBox="1"/>
                  </xdr:nvSpPr>
                  <xdr:spPr>
                    <a:xfrm>
                      <a:off x="12822327" y="8269861"/>
                      <a:ext cx="516415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118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29" name="テキスト ボックス 1028">
                      <a:extLst>
                        <a:ext uri="{FF2B5EF4-FFF2-40B4-BE49-F238E27FC236}">
                          <a16:creationId xmlns:a16="http://schemas.microsoft.com/office/drawing/2014/main" id="{6F020BB2-3155-D6F1-AEBE-05055AA6E641}"/>
                        </a:ext>
                      </a:extLst>
                    </xdr:cNvPr>
                    <xdr:cNvSpPr txBox="1"/>
                  </xdr:nvSpPr>
                  <xdr:spPr>
                    <a:xfrm>
                      <a:off x="13502483" y="8512723"/>
                      <a:ext cx="818707" cy="52620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125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31" name="テキスト ボックス 1030">
                      <a:extLst>
                        <a:ext uri="{FF2B5EF4-FFF2-40B4-BE49-F238E27FC236}">
                          <a16:creationId xmlns:a16="http://schemas.microsoft.com/office/drawing/2014/main" id="{2C4987E5-A349-B083-4058-D8096F3CB150}"/>
                        </a:ext>
                      </a:extLst>
                    </xdr:cNvPr>
                    <xdr:cNvSpPr txBox="1"/>
                  </xdr:nvSpPr>
                  <xdr:spPr>
                    <a:xfrm>
                      <a:off x="12891602" y="8708362"/>
                      <a:ext cx="799813" cy="357547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123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33" name="テキスト ボックス 1032">
                      <a:extLst>
                        <a:ext uri="{FF2B5EF4-FFF2-40B4-BE49-F238E27FC236}">
                          <a16:creationId xmlns:a16="http://schemas.microsoft.com/office/drawing/2014/main" id="{74738764-4FF2-8857-3E14-5867937FFFA2}"/>
                        </a:ext>
                      </a:extLst>
                    </xdr:cNvPr>
                    <xdr:cNvSpPr txBox="1"/>
                  </xdr:nvSpPr>
                  <xdr:spPr>
                    <a:xfrm>
                      <a:off x="14604588" y="8202399"/>
                      <a:ext cx="554201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134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37" name="テキスト ボックス 1036">
                      <a:extLst>
                        <a:ext uri="{FF2B5EF4-FFF2-40B4-BE49-F238E27FC236}">
                          <a16:creationId xmlns:a16="http://schemas.microsoft.com/office/drawing/2014/main" id="{96DDF08A-FB6B-FCF4-4D36-DAD52617E42E}"/>
                        </a:ext>
                      </a:extLst>
                    </xdr:cNvPr>
                    <xdr:cNvSpPr txBox="1"/>
                  </xdr:nvSpPr>
                  <xdr:spPr>
                    <a:xfrm>
                      <a:off x="13792180" y="8782570"/>
                      <a:ext cx="440842" cy="350801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138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49" name="テキスト ボックス 1048">
                      <a:extLst>
                        <a:ext uri="{FF2B5EF4-FFF2-40B4-BE49-F238E27FC236}">
                          <a16:creationId xmlns:a16="http://schemas.microsoft.com/office/drawing/2014/main" id="{BC6AC985-6F1F-F00E-6900-7550315D1F2F}"/>
                        </a:ext>
                      </a:extLst>
                    </xdr:cNvPr>
                    <xdr:cNvSpPr txBox="1"/>
                  </xdr:nvSpPr>
                  <xdr:spPr>
                    <a:xfrm>
                      <a:off x="13628438" y="9416710"/>
                      <a:ext cx="453437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rgbClr val="FF0000"/>
                          </a:solidFill>
                        </a:rPr>
                        <a:t>137</a:t>
                      </a:r>
                      <a:endParaRPr kumimoji="1" lang="ja-JP" altLang="en-US" sz="14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51" name="テキスト ボックス 1050">
                      <a:extLst>
                        <a:ext uri="{FF2B5EF4-FFF2-40B4-BE49-F238E27FC236}">
                          <a16:creationId xmlns:a16="http://schemas.microsoft.com/office/drawing/2014/main" id="{2CE15677-6AC8-E366-D00F-62AECD75607C}"/>
                        </a:ext>
                      </a:extLst>
                    </xdr:cNvPr>
                    <xdr:cNvSpPr txBox="1"/>
                  </xdr:nvSpPr>
                  <xdr:spPr>
                    <a:xfrm>
                      <a:off x="14906880" y="9045671"/>
                      <a:ext cx="421949" cy="613902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chemeClr val="accent4"/>
                          </a:solidFill>
                        </a:rPr>
                        <a:t>149</a:t>
                      </a:r>
                      <a:endParaRPr kumimoji="1" lang="ja-JP" altLang="en-US" sz="1400" b="1">
                        <a:solidFill>
                          <a:schemeClr val="accent4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53" name="テキスト ボックス 1052">
                      <a:extLst>
                        <a:ext uri="{FF2B5EF4-FFF2-40B4-BE49-F238E27FC236}">
                          <a16:creationId xmlns:a16="http://schemas.microsoft.com/office/drawing/2014/main" id="{F13D8428-7421-7CDC-A2BF-677490A28FD6}"/>
                        </a:ext>
                      </a:extLst>
                    </xdr:cNvPr>
                    <xdr:cNvSpPr txBox="1"/>
                  </xdr:nvSpPr>
                  <xdr:spPr>
                    <a:xfrm>
                      <a:off x="14636077" y="9996881"/>
                      <a:ext cx="818707" cy="50596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chemeClr val="accent4"/>
                          </a:solidFill>
                        </a:rPr>
                        <a:t>148</a:t>
                      </a:r>
                      <a:endParaRPr kumimoji="1" lang="ja-JP" altLang="en-US" sz="1400" b="1">
                        <a:solidFill>
                          <a:schemeClr val="accent4"/>
                        </a:solidFill>
                      </a:endParaRPr>
                    </a:p>
                  </xdr:txBody>
                </xdr:sp>
                <xdr:sp macro="" textlink="">
                  <xdr:nvSpPr>
                    <xdr:cNvPr id="1055" name="テキスト ボックス 1054">
                      <a:extLst>
                        <a:ext uri="{FF2B5EF4-FFF2-40B4-BE49-F238E27FC236}">
                          <a16:creationId xmlns:a16="http://schemas.microsoft.com/office/drawing/2014/main" id="{52B41872-A1EC-1D33-0614-2FBADD422389}"/>
                        </a:ext>
                      </a:extLst>
                    </xdr:cNvPr>
                    <xdr:cNvSpPr txBox="1"/>
                  </xdr:nvSpPr>
                  <xdr:spPr>
                    <a:xfrm>
                      <a:off x="13527674" y="9848465"/>
                      <a:ext cx="825004" cy="512709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400" b="1">
                          <a:solidFill>
                            <a:schemeClr val="accent4"/>
                          </a:solidFill>
                        </a:rPr>
                        <a:t>145</a:t>
                      </a:r>
                      <a:endParaRPr kumimoji="1" lang="ja-JP" altLang="en-US" sz="1400" b="1">
                        <a:solidFill>
                          <a:schemeClr val="accent4"/>
                        </a:solidFill>
                      </a:endParaRPr>
                    </a:p>
                  </xdr:txBody>
                </xdr:sp>
              </xdr:grpSp>
              <xdr:sp macro="" textlink="">
                <xdr:nvSpPr>
                  <xdr:cNvPr id="25" name="テキスト ボックス 24">
                    <a:extLst>
                      <a:ext uri="{FF2B5EF4-FFF2-40B4-BE49-F238E27FC236}">
                        <a16:creationId xmlns:a16="http://schemas.microsoft.com/office/drawing/2014/main" id="{F7C84CE1-AD16-0FB2-0AAB-0BE6B9A32CC4}"/>
                      </a:ext>
                    </a:extLst>
                  </xdr:cNvPr>
                  <xdr:cNvSpPr txBox="1"/>
                </xdr:nvSpPr>
                <xdr:spPr>
                  <a:xfrm>
                    <a:off x="12891602" y="7993268"/>
                    <a:ext cx="831302" cy="445247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111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27" name="テキスト ボックス 1026">
                    <a:extLst>
                      <a:ext uri="{FF2B5EF4-FFF2-40B4-BE49-F238E27FC236}">
                        <a16:creationId xmlns:a16="http://schemas.microsoft.com/office/drawing/2014/main" id="{0FA96E99-2101-5A02-12AE-1C976F81B0B3}"/>
                      </a:ext>
                    </a:extLst>
                  </xdr:cNvPr>
                  <xdr:cNvSpPr txBox="1"/>
                </xdr:nvSpPr>
                <xdr:spPr>
                  <a:xfrm>
                    <a:off x="13930730" y="8330576"/>
                    <a:ext cx="825004" cy="350801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127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34" name="テキスト ボックス 1033">
                    <a:extLst>
                      <a:ext uri="{FF2B5EF4-FFF2-40B4-BE49-F238E27FC236}">
                        <a16:creationId xmlns:a16="http://schemas.microsoft.com/office/drawing/2014/main" id="{61FC280A-7C23-FBDE-ED9C-6E18B725582B}"/>
                      </a:ext>
                    </a:extLst>
                  </xdr:cNvPr>
                  <xdr:cNvSpPr txBox="1"/>
                </xdr:nvSpPr>
                <xdr:spPr>
                  <a:xfrm>
                    <a:off x="14793521" y="8337323"/>
                    <a:ext cx="472331" cy="647633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143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35" name="テキスト ボックス 1034">
                    <a:extLst>
                      <a:ext uri="{FF2B5EF4-FFF2-40B4-BE49-F238E27FC236}">
                        <a16:creationId xmlns:a16="http://schemas.microsoft.com/office/drawing/2014/main" id="{8F79275E-F6F9-C4C2-32DD-129114A84424}"/>
                      </a:ext>
                    </a:extLst>
                  </xdr:cNvPr>
                  <xdr:cNvSpPr txBox="1"/>
                </xdr:nvSpPr>
                <xdr:spPr>
                  <a:xfrm>
                    <a:off x="14258213" y="8431769"/>
                    <a:ext cx="396758" cy="290085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133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36" name="テキスト ボックス 1035">
                    <a:extLst>
                      <a:ext uri="{FF2B5EF4-FFF2-40B4-BE49-F238E27FC236}">
                        <a16:creationId xmlns:a16="http://schemas.microsoft.com/office/drawing/2014/main" id="{54701A31-AED4-46EA-F8AD-41FBA8518C9C}"/>
                      </a:ext>
                    </a:extLst>
                  </xdr:cNvPr>
                  <xdr:cNvSpPr txBox="1"/>
                </xdr:nvSpPr>
                <xdr:spPr>
                  <a:xfrm>
                    <a:off x="13955921" y="8607170"/>
                    <a:ext cx="440842" cy="505963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132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41" name="テキスト ボックス 1040">
                    <a:extLst>
                      <a:ext uri="{FF2B5EF4-FFF2-40B4-BE49-F238E27FC236}">
                        <a16:creationId xmlns:a16="http://schemas.microsoft.com/office/drawing/2014/main" id="{9B1563C4-7F0D-EA03-AFE5-AC401AB126FF}"/>
                      </a:ext>
                    </a:extLst>
                  </xdr:cNvPr>
                  <xdr:cNvSpPr txBox="1"/>
                </xdr:nvSpPr>
                <xdr:spPr>
                  <a:xfrm>
                    <a:off x="13376529" y="8789316"/>
                    <a:ext cx="604583" cy="526202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131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1042" name="テキスト ボックス 1041">
                    <a:extLst>
                      <a:ext uri="{FF2B5EF4-FFF2-40B4-BE49-F238E27FC236}">
                        <a16:creationId xmlns:a16="http://schemas.microsoft.com/office/drawing/2014/main" id="{BD7DAF43-5C25-1BE8-CD90-EBC5981D0FF9}"/>
                      </a:ext>
                    </a:extLst>
                  </xdr:cNvPr>
                  <xdr:cNvSpPr txBox="1"/>
                </xdr:nvSpPr>
                <xdr:spPr>
                  <a:xfrm>
                    <a:off x="13458399" y="8984955"/>
                    <a:ext cx="510117" cy="526202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400" b="1">
                        <a:solidFill>
                          <a:srgbClr val="FF0000"/>
                        </a:solidFill>
                      </a:rPr>
                      <a:t>136</a:t>
                    </a:r>
                    <a:endParaRPr kumimoji="1" lang="ja-JP" altLang="en-US" sz="1400" b="1">
                      <a:solidFill>
                        <a:srgbClr val="FF0000"/>
                      </a:solidFill>
                    </a:endParaRPr>
                  </a:p>
                </xdr:txBody>
              </xdr:sp>
            </xdr:grpSp>
            <xdr:sp macro="" textlink="">
              <xdr:nvSpPr>
                <xdr:cNvPr id="24" name="テキスト ボックス 23">
                  <a:extLst>
                    <a:ext uri="{FF2B5EF4-FFF2-40B4-BE49-F238E27FC236}">
                      <a16:creationId xmlns:a16="http://schemas.microsoft.com/office/drawing/2014/main" id="{E9B53816-D9D4-4C4B-401B-19C2C494E8DD}"/>
                    </a:ext>
                  </a:extLst>
                </xdr:cNvPr>
                <xdr:cNvSpPr txBox="1"/>
              </xdr:nvSpPr>
              <xdr:spPr>
                <a:xfrm>
                  <a:off x="13130917" y="7865090"/>
                  <a:ext cx="516415" cy="505963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400" b="1">
                      <a:solidFill>
                        <a:srgbClr val="FF0000"/>
                      </a:solidFill>
                    </a:rPr>
                    <a:t>112</a:t>
                  </a:r>
                  <a:endParaRPr kumimoji="1" lang="ja-JP" altLang="en-US" sz="1400" b="1">
                    <a:solidFill>
                      <a:srgbClr val="FF0000"/>
                    </a:solidFill>
                  </a:endParaRPr>
                </a:p>
              </xdr:txBody>
            </xdr:sp>
          </xdr:grpSp>
        </xdr:grpSp>
        <xdr:cxnSp macro="">
          <xdr:nvCxnSpPr>
            <xdr:cNvPr id="3" name="直線コネクタ 2">
              <a:extLst>
                <a:ext uri="{FF2B5EF4-FFF2-40B4-BE49-F238E27FC236}">
                  <a16:creationId xmlns:a16="http://schemas.microsoft.com/office/drawing/2014/main" id="{35E22978-9AE9-9B05-4E9F-3467B9FD22FD}"/>
                </a:ext>
              </a:extLst>
            </xdr:cNvPr>
            <xdr:cNvCxnSpPr/>
          </xdr:nvCxnSpPr>
          <xdr:spPr>
            <a:xfrm>
              <a:off x="14063694" y="9289159"/>
              <a:ext cx="1702581" cy="0"/>
            </a:xfrm>
            <a:prstGeom prst="line">
              <a:avLst/>
            </a:prstGeom>
            <a:ln w="5715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>
              <a:extLst>
                <a:ext uri="{FF2B5EF4-FFF2-40B4-BE49-F238E27FC236}">
                  <a16:creationId xmlns:a16="http://schemas.microsoft.com/office/drawing/2014/main" id="{73C2BB82-F4C3-52A5-114E-1BD73B0E2318}"/>
                </a:ext>
              </a:extLst>
            </xdr:cNvPr>
            <xdr:cNvCxnSpPr/>
          </xdr:nvCxnSpPr>
          <xdr:spPr>
            <a:xfrm flipH="1">
              <a:off x="16626433" y="8516199"/>
              <a:ext cx="17735" cy="1182721"/>
            </a:xfrm>
            <a:prstGeom prst="line">
              <a:avLst/>
            </a:prstGeom>
            <a:ln w="5715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B10405A7-FAAF-2FA3-6267-59F6687BBE3A}"/>
              </a:ext>
            </a:extLst>
          </xdr:cNvPr>
          <xdr:cNvSpPr txBox="1"/>
        </xdr:nvSpPr>
        <xdr:spPr bwMode="auto">
          <a:xfrm>
            <a:off x="16758781" y="10301924"/>
            <a:ext cx="1220144" cy="7248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FFC000"/>
                </a:solidFill>
              </a:rPr>
              <a:t>100</a:t>
            </a:r>
            <a:endParaRPr kumimoji="1" lang="ja-JP" altLang="en-US" sz="1400" b="1">
              <a:solidFill>
                <a:srgbClr val="FFC000"/>
              </a:solidFill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2948D21-501C-B5C4-2F0F-3D199BB9CA51}"/>
              </a:ext>
            </a:extLst>
          </xdr:cNvPr>
          <xdr:cNvSpPr txBox="1"/>
        </xdr:nvSpPr>
        <xdr:spPr bwMode="auto">
          <a:xfrm>
            <a:off x="14049486" y="6963717"/>
            <a:ext cx="1229751" cy="7248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00B050"/>
                </a:solidFill>
              </a:rPr>
              <a:t>181</a:t>
            </a:r>
            <a:endParaRPr kumimoji="1" lang="ja-JP" altLang="en-US" sz="1400" b="1">
              <a:solidFill>
                <a:srgbClr val="00B050"/>
              </a:solidFill>
            </a:endParaRPr>
          </a:p>
        </xdr:txBody>
      </xdr:sp>
      <xdr:sp macro="" textlink="">
        <xdr:nvSpPr>
          <xdr:cNvPr id="6592" name="テキスト ボックス 6591">
            <a:extLst>
              <a:ext uri="{FF2B5EF4-FFF2-40B4-BE49-F238E27FC236}">
                <a16:creationId xmlns:a16="http://schemas.microsoft.com/office/drawing/2014/main" id="{77080D5C-F816-5376-A142-E7796F2AAE9E}"/>
              </a:ext>
            </a:extLst>
          </xdr:cNvPr>
          <xdr:cNvSpPr txBox="1"/>
        </xdr:nvSpPr>
        <xdr:spPr bwMode="auto">
          <a:xfrm>
            <a:off x="13107958" y="6954180"/>
            <a:ext cx="1210536" cy="7248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00B050"/>
                </a:solidFill>
              </a:rPr>
              <a:t>182</a:t>
            </a:r>
            <a:endParaRPr kumimoji="1" lang="ja-JP" altLang="en-US" sz="1400" b="1">
              <a:solidFill>
                <a:srgbClr val="00B050"/>
              </a:solidFill>
            </a:endParaRPr>
          </a:p>
        </xdr:txBody>
      </xdr:sp>
    </xdr:grpSp>
    <xdr:clientData/>
  </xdr:twoCellAnchor>
  <xdr:twoCellAnchor>
    <xdr:from>
      <xdr:col>13</xdr:col>
      <xdr:colOff>194198</xdr:colOff>
      <xdr:row>14</xdr:row>
      <xdr:rowOff>14007</xdr:rowOff>
    </xdr:from>
    <xdr:to>
      <xdr:col>13</xdr:col>
      <xdr:colOff>805728</xdr:colOff>
      <xdr:row>14</xdr:row>
      <xdr:rowOff>434226</xdr:rowOff>
    </xdr:to>
    <xdr:sp macro="" textlink="">
      <xdr:nvSpPr>
        <xdr:cNvPr id="6596" name="正方形/長方形 6595">
          <a:extLst>
            <a:ext uri="{FF2B5EF4-FFF2-40B4-BE49-F238E27FC236}">
              <a16:creationId xmlns:a16="http://schemas.microsoft.com/office/drawing/2014/main" id="{58E8F503-0896-FBB8-85D6-94308F3344C9}"/>
            </a:ext>
          </a:extLst>
        </xdr:cNvPr>
        <xdr:cNvSpPr/>
      </xdr:nvSpPr>
      <xdr:spPr>
        <a:xfrm>
          <a:off x="18396473" y="5967132"/>
          <a:ext cx="611530" cy="3725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477084</xdr:colOff>
      <xdr:row>13</xdr:row>
      <xdr:rowOff>454240</xdr:rowOff>
    </xdr:from>
    <xdr:to>
      <xdr:col>13</xdr:col>
      <xdr:colOff>121418</xdr:colOff>
      <xdr:row>14</xdr:row>
      <xdr:rowOff>363406</xdr:rowOff>
    </xdr:to>
    <xdr:sp macro="" textlink="">
      <xdr:nvSpPr>
        <xdr:cNvPr id="6597" name="正方形/長方形 6596">
          <a:extLst>
            <a:ext uri="{FF2B5EF4-FFF2-40B4-BE49-F238E27FC236}">
              <a16:creationId xmlns:a16="http://schemas.microsoft.com/office/drawing/2014/main" id="{FA642320-A530-71C4-B9EB-74017B3EF885}"/>
            </a:ext>
          </a:extLst>
        </xdr:cNvPr>
        <xdr:cNvSpPr/>
      </xdr:nvSpPr>
      <xdr:spPr>
        <a:xfrm>
          <a:off x="17507784" y="5950165"/>
          <a:ext cx="815909" cy="3663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CFEA-F634-4901-9467-1E0117F3385F}">
  <dimension ref="A1:AI63"/>
  <sheetViews>
    <sheetView tabSelected="1" view="pageBreakPreview" zoomScale="70" zoomScaleNormal="85" zoomScaleSheetLayoutView="70" workbookViewId="0">
      <pane ySplit="2" topLeftCell="A3" activePane="bottomLeft" state="frozen"/>
      <selection pane="bottomLeft" activeCell="B13" sqref="B13"/>
    </sheetView>
  </sheetViews>
  <sheetFormatPr defaultRowHeight="18.75" x14ac:dyDescent="0.2"/>
  <cols>
    <col min="1" max="1" width="10.6328125" style="31" customWidth="1"/>
    <col min="2" max="2" width="25.6328125" style="32" customWidth="1"/>
    <col min="3" max="3" width="12.6328125" style="117" customWidth="1"/>
    <col min="4" max="4" width="10.6328125" style="33" customWidth="1"/>
    <col min="5" max="6" width="12.6328125" style="34" customWidth="1"/>
    <col min="7" max="7" width="18.6328125" style="35" customWidth="1"/>
    <col min="8" max="8" width="12.6328125" style="55" customWidth="1"/>
    <col min="9" max="9" width="3.453125" style="2" customWidth="1"/>
    <col min="10" max="10" width="25.7265625" style="1" customWidth="1"/>
    <col min="11" max="11" width="4.453125" style="1" customWidth="1"/>
    <col min="12" max="12" width="20" style="1" customWidth="1"/>
    <col min="13" max="13" width="11.54296875" style="1" customWidth="1"/>
    <col min="14" max="14" width="12.7265625" style="1" customWidth="1"/>
    <col min="15" max="15" width="11.90625" style="1" customWidth="1"/>
    <col min="16" max="16" width="10.54296875" style="1" customWidth="1"/>
    <col min="17" max="17" width="11.36328125" style="1" customWidth="1"/>
    <col min="18" max="18" width="13.453125" style="1" customWidth="1"/>
    <col min="19" max="19" width="7.54296875" style="1" customWidth="1"/>
    <col min="20" max="20" width="8.7265625" style="1"/>
    <col min="21" max="21" width="9.26953125" style="1" customWidth="1"/>
    <col min="22" max="16384" width="8.7265625" style="1"/>
  </cols>
  <sheetData>
    <row r="1" spans="1:35" customFormat="1" ht="36" customHeight="1" thickBot="1" x14ac:dyDescent="0.25">
      <c r="A1" s="86" t="s">
        <v>148</v>
      </c>
      <c r="B1" s="87"/>
      <c r="C1" s="88"/>
      <c r="D1" s="48">
        <v>45447</v>
      </c>
      <c r="E1" s="87" t="s">
        <v>144</v>
      </c>
      <c r="F1" s="87"/>
      <c r="G1" s="49">
        <f>G3/D1</f>
        <v>0.83299227671793519</v>
      </c>
      <c r="H1" s="8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60.75" customHeight="1" thickTop="1" x14ac:dyDescent="0.2">
      <c r="A2" s="12" t="s">
        <v>3</v>
      </c>
      <c r="B2" s="13" t="s">
        <v>1</v>
      </c>
      <c r="C2" s="112" t="s">
        <v>4</v>
      </c>
      <c r="D2" s="46" t="s">
        <v>0</v>
      </c>
      <c r="E2" s="14" t="s">
        <v>136</v>
      </c>
      <c r="F2" s="17" t="s">
        <v>137</v>
      </c>
      <c r="G2" s="15" t="s">
        <v>166</v>
      </c>
      <c r="H2" s="16" t="s">
        <v>78</v>
      </c>
      <c r="I2" s="18"/>
    </row>
    <row r="3" spans="1:35" ht="30" customHeight="1" x14ac:dyDescent="0.2">
      <c r="A3" s="22"/>
      <c r="B3" s="23" t="s">
        <v>62</v>
      </c>
      <c r="C3" s="113"/>
      <c r="D3" s="22"/>
      <c r="E3" s="24">
        <f>SUM(E5:E60)</f>
        <v>13172</v>
      </c>
      <c r="F3" s="25">
        <f>SUM(F5:F60)</f>
        <v>24685</v>
      </c>
      <c r="G3" s="26">
        <f>E3+F3</f>
        <v>37857</v>
      </c>
      <c r="H3" s="81">
        <f>SUM(H5:H60)</f>
        <v>3149</v>
      </c>
      <c r="I3" s="100" t="s">
        <v>79</v>
      </c>
      <c r="J3" s="101"/>
      <c r="K3" s="101"/>
      <c r="L3" s="101"/>
      <c r="M3" s="101"/>
      <c r="N3" s="101"/>
      <c r="O3" s="101"/>
      <c r="P3" s="101"/>
      <c r="Q3" s="55"/>
      <c r="R3" s="55"/>
      <c r="S3" s="55"/>
      <c r="T3" s="55"/>
      <c r="U3" s="3"/>
    </row>
    <row r="4" spans="1:35" ht="30" customHeight="1" x14ac:dyDescent="0.2">
      <c r="A4" s="36">
        <v>100</v>
      </c>
      <c r="B4" s="37" t="s">
        <v>157</v>
      </c>
      <c r="C4" s="114" t="s">
        <v>158</v>
      </c>
      <c r="D4" s="36" t="s">
        <v>7</v>
      </c>
      <c r="E4" s="38">
        <v>261</v>
      </c>
      <c r="F4" s="39">
        <v>0</v>
      </c>
      <c r="G4" s="40">
        <f>E4+F4</f>
        <v>261</v>
      </c>
      <c r="H4" s="81" t="s">
        <v>164</v>
      </c>
      <c r="I4" s="55"/>
      <c r="J4" s="56"/>
      <c r="K4" s="3"/>
      <c r="L4" s="3"/>
      <c r="M4" s="102" t="s">
        <v>155</v>
      </c>
      <c r="N4" s="103"/>
      <c r="O4" s="103"/>
      <c r="P4" s="104"/>
      <c r="Q4" s="53"/>
      <c r="R4" s="53"/>
      <c r="S4" s="53"/>
      <c r="T4" s="53"/>
      <c r="U4" s="53"/>
    </row>
    <row r="5" spans="1:35" ht="30" customHeight="1" x14ac:dyDescent="0.2">
      <c r="A5" s="36">
        <v>101</v>
      </c>
      <c r="B5" s="37" t="s">
        <v>87</v>
      </c>
      <c r="C5" s="114" t="s">
        <v>15</v>
      </c>
      <c r="D5" s="36" t="s">
        <v>7</v>
      </c>
      <c r="E5" s="38">
        <v>448</v>
      </c>
      <c r="F5" s="39">
        <v>408</v>
      </c>
      <c r="G5" s="40">
        <f t="shared" ref="G5:G35" si="0">E5+F5</f>
        <v>856</v>
      </c>
      <c r="H5" s="81">
        <v>47</v>
      </c>
      <c r="I5" s="55"/>
      <c r="J5" s="57" t="s">
        <v>5</v>
      </c>
      <c r="K5" s="58"/>
      <c r="L5" s="52" t="s">
        <v>63</v>
      </c>
      <c r="M5" s="105" t="s">
        <v>0</v>
      </c>
      <c r="N5" s="106"/>
      <c r="O5" s="107"/>
      <c r="P5" s="21"/>
      <c r="Q5" s="53"/>
      <c r="R5" s="53"/>
      <c r="S5" s="53"/>
      <c r="T5" s="53"/>
      <c r="U5" s="53"/>
    </row>
    <row r="6" spans="1:35" ht="30" customHeight="1" x14ac:dyDescent="0.2">
      <c r="A6" s="36">
        <v>102</v>
      </c>
      <c r="B6" s="37" t="s">
        <v>82</v>
      </c>
      <c r="C6" s="114" t="s">
        <v>10</v>
      </c>
      <c r="D6" s="36" t="s">
        <v>7</v>
      </c>
      <c r="E6" s="38">
        <v>373</v>
      </c>
      <c r="F6" s="39">
        <v>138</v>
      </c>
      <c r="G6" s="40">
        <f t="shared" si="0"/>
        <v>511</v>
      </c>
      <c r="H6" s="81">
        <v>29</v>
      </c>
      <c r="I6" s="55"/>
      <c r="J6" s="59">
        <f>SUM(G13:G48)</f>
        <v>21699</v>
      </c>
      <c r="K6" s="60"/>
      <c r="L6" s="52"/>
      <c r="M6" s="6" t="s">
        <v>64</v>
      </c>
      <c r="N6" s="7" t="s">
        <v>65</v>
      </c>
      <c r="O6" s="54" t="s">
        <v>150</v>
      </c>
      <c r="P6" s="8"/>
      <c r="Q6" s="53"/>
      <c r="R6" s="53"/>
      <c r="S6" s="53"/>
      <c r="T6" s="53"/>
      <c r="U6" s="53"/>
    </row>
    <row r="7" spans="1:35" ht="30" customHeight="1" x14ac:dyDescent="0.2">
      <c r="A7" s="36">
        <v>103</v>
      </c>
      <c r="B7" s="37" t="s">
        <v>86</v>
      </c>
      <c r="C7" s="114" t="s">
        <v>14</v>
      </c>
      <c r="D7" s="36" t="s">
        <v>7</v>
      </c>
      <c r="E7" s="38">
        <v>253</v>
      </c>
      <c r="F7" s="39">
        <v>328</v>
      </c>
      <c r="G7" s="40">
        <f t="shared" si="0"/>
        <v>581</v>
      </c>
      <c r="H7" s="81">
        <v>40</v>
      </c>
      <c r="I7" s="55"/>
      <c r="J7" s="61" t="s">
        <v>138</v>
      </c>
      <c r="K7" s="62"/>
      <c r="L7" s="9" t="s">
        <v>66</v>
      </c>
      <c r="M7" s="10" t="s">
        <v>140</v>
      </c>
      <c r="N7" s="10" t="s">
        <v>141</v>
      </c>
      <c r="O7" s="10" t="s">
        <v>156</v>
      </c>
      <c r="P7" s="89" t="s">
        <v>145</v>
      </c>
      <c r="Q7" s="92"/>
      <c r="R7" s="92"/>
      <c r="S7" s="93"/>
      <c r="T7" s="50"/>
      <c r="U7" s="50"/>
    </row>
    <row r="8" spans="1:35" ht="30" customHeight="1" x14ac:dyDescent="0.2">
      <c r="A8" s="36">
        <v>104</v>
      </c>
      <c r="B8" s="37" t="s">
        <v>81</v>
      </c>
      <c r="C8" s="114" t="s">
        <v>9</v>
      </c>
      <c r="D8" s="36" t="s">
        <v>7</v>
      </c>
      <c r="E8" s="38">
        <v>366</v>
      </c>
      <c r="F8" s="39">
        <v>363</v>
      </c>
      <c r="G8" s="40">
        <f t="shared" si="0"/>
        <v>729</v>
      </c>
      <c r="H8" s="81">
        <v>47</v>
      </c>
      <c r="I8" s="55"/>
      <c r="J8" s="41" t="s">
        <v>133</v>
      </c>
      <c r="K8" s="42"/>
      <c r="L8" s="9" t="s">
        <v>151</v>
      </c>
      <c r="M8" s="96" t="s">
        <v>143</v>
      </c>
      <c r="N8" s="108"/>
      <c r="O8" s="109"/>
      <c r="P8" s="89" t="s">
        <v>146</v>
      </c>
      <c r="Q8" s="92"/>
      <c r="R8" s="92"/>
      <c r="S8" s="50"/>
      <c r="T8" s="50"/>
      <c r="U8" s="50"/>
      <c r="V8" s="47"/>
    </row>
    <row r="9" spans="1:35" ht="30" customHeight="1" x14ac:dyDescent="0.2">
      <c r="A9" s="36">
        <v>105</v>
      </c>
      <c r="B9" s="37" t="s">
        <v>85</v>
      </c>
      <c r="C9" s="114" t="s">
        <v>13</v>
      </c>
      <c r="D9" s="36" t="s">
        <v>7</v>
      </c>
      <c r="E9" s="38">
        <v>341</v>
      </c>
      <c r="F9" s="39">
        <v>603</v>
      </c>
      <c r="G9" s="40">
        <f t="shared" si="0"/>
        <v>944</v>
      </c>
      <c r="H9" s="81">
        <v>71</v>
      </c>
      <c r="I9" s="55"/>
      <c r="J9" s="43">
        <f>J6*5</f>
        <v>108495</v>
      </c>
      <c r="K9" s="44" t="s">
        <v>135</v>
      </c>
      <c r="L9" s="9" t="s">
        <v>67</v>
      </c>
      <c r="M9" s="96" t="s">
        <v>142</v>
      </c>
      <c r="N9" s="108"/>
      <c r="O9" s="109"/>
      <c r="P9" s="89" t="s">
        <v>147</v>
      </c>
      <c r="Q9" s="90"/>
      <c r="R9" s="91"/>
      <c r="S9" s="91"/>
      <c r="T9" s="91"/>
      <c r="U9" s="74"/>
    </row>
    <row r="10" spans="1:35" ht="30" customHeight="1" x14ac:dyDescent="0.2">
      <c r="A10" s="36">
        <v>106</v>
      </c>
      <c r="B10" s="37" t="s">
        <v>80</v>
      </c>
      <c r="C10" s="114" t="s">
        <v>8</v>
      </c>
      <c r="D10" s="36" t="s">
        <v>7</v>
      </c>
      <c r="E10" s="38">
        <v>635</v>
      </c>
      <c r="F10" s="39">
        <v>2218</v>
      </c>
      <c r="G10" s="40">
        <f t="shared" si="0"/>
        <v>2853</v>
      </c>
      <c r="H10" s="81">
        <v>77</v>
      </c>
      <c r="I10" s="55"/>
      <c r="J10" s="63" t="s">
        <v>6</v>
      </c>
      <c r="K10" s="3"/>
      <c r="L10" s="11" t="s">
        <v>68</v>
      </c>
      <c r="M10" s="110" t="s">
        <v>69</v>
      </c>
      <c r="N10" s="108"/>
      <c r="O10" s="109"/>
      <c r="P10" s="8"/>
      <c r="Q10" s="53"/>
      <c r="R10" s="53"/>
      <c r="S10" s="53"/>
      <c r="T10" s="53"/>
      <c r="U10" s="53"/>
    </row>
    <row r="11" spans="1:35" ht="30" customHeight="1" x14ac:dyDescent="0.2">
      <c r="A11" s="36">
        <v>107</v>
      </c>
      <c r="B11" s="37" t="s">
        <v>84</v>
      </c>
      <c r="C11" s="114" t="s">
        <v>12</v>
      </c>
      <c r="D11" s="36" t="s">
        <v>7</v>
      </c>
      <c r="E11" s="38">
        <v>393</v>
      </c>
      <c r="F11" s="39">
        <v>675</v>
      </c>
      <c r="G11" s="40">
        <f t="shared" si="0"/>
        <v>1068</v>
      </c>
      <c r="H11" s="81">
        <v>89</v>
      </c>
      <c r="I11" s="55"/>
      <c r="J11" s="64">
        <f>SUM(G4:G58)-J6</f>
        <v>15812</v>
      </c>
      <c r="K11" s="3"/>
      <c r="L11" s="111" t="s">
        <v>70</v>
      </c>
      <c r="M11" s="111"/>
      <c r="N11" s="111"/>
      <c r="Q11" s="65"/>
      <c r="R11" s="53"/>
      <c r="S11" s="53"/>
      <c r="T11" s="53"/>
    </row>
    <row r="12" spans="1:35" ht="30" customHeight="1" x14ac:dyDescent="0.2">
      <c r="A12" s="36">
        <v>108</v>
      </c>
      <c r="B12" s="37" t="s">
        <v>83</v>
      </c>
      <c r="C12" s="114" t="s">
        <v>11</v>
      </c>
      <c r="D12" s="36" t="s">
        <v>7</v>
      </c>
      <c r="E12" s="38">
        <v>941</v>
      </c>
      <c r="F12" s="39">
        <v>309</v>
      </c>
      <c r="G12" s="40">
        <f t="shared" si="0"/>
        <v>1250</v>
      </c>
      <c r="H12" s="81">
        <v>83</v>
      </c>
      <c r="I12" s="55"/>
      <c r="J12" s="66" t="s">
        <v>139</v>
      </c>
      <c r="K12" s="3"/>
      <c r="L12" s="82" t="s">
        <v>71</v>
      </c>
      <c r="M12" s="84" t="s">
        <v>72</v>
      </c>
      <c r="N12" s="85"/>
      <c r="O12" s="51" t="s">
        <v>73</v>
      </c>
      <c r="P12" s="20"/>
      <c r="Q12" s="65"/>
      <c r="R12" s="53"/>
      <c r="S12" s="53"/>
      <c r="T12" s="53"/>
    </row>
    <row r="13" spans="1:35" ht="30" customHeight="1" x14ac:dyDescent="0.2">
      <c r="A13" s="27">
        <v>109</v>
      </c>
      <c r="B13" s="28" t="s">
        <v>95</v>
      </c>
      <c r="C13" s="115" t="s">
        <v>23</v>
      </c>
      <c r="D13" s="27" t="s">
        <v>2</v>
      </c>
      <c r="E13" s="29">
        <v>220</v>
      </c>
      <c r="F13" s="30">
        <v>156</v>
      </c>
      <c r="G13" s="45">
        <f t="shared" si="0"/>
        <v>376</v>
      </c>
      <c r="H13" s="81">
        <v>54</v>
      </c>
      <c r="I13" s="55"/>
      <c r="J13" s="41" t="s">
        <v>134</v>
      </c>
      <c r="K13" s="42"/>
      <c r="L13" s="83"/>
      <c r="M13" s="94" t="s">
        <v>74</v>
      </c>
      <c r="N13" s="95"/>
      <c r="O13" s="67"/>
      <c r="Q13" s="53"/>
      <c r="R13" s="53"/>
      <c r="S13" s="53"/>
      <c r="T13" s="53"/>
    </row>
    <row r="14" spans="1:35" ht="30" customHeight="1" x14ac:dyDescent="0.2">
      <c r="A14" s="27">
        <v>110</v>
      </c>
      <c r="B14" s="28" t="s">
        <v>94</v>
      </c>
      <c r="C14" s="115" t="s">
        <v>22</v>
      </c>
      <c r="D14" s="27" t="s">
        <v>2</v>
      </c>
      <c r="E14" s="29">
        <v>135</v>
      </c>
      <c r="F14" s="30">
        <v>132</v>
      </c>
      <c r="G14" s="45">
        <f t="shared" si="0"/>
        <v>267</v>
      </c>
      <c r="H14" s="81">
        <v>30</v>
      </c>
      <c r="I14" s="55"/>
      <c r="J14" s="43">
        <f>J11*10</f>
        <v>158120</v>
      </c>
      <c r="K14" s="44" t="s">
        <v>135</v>
      </c>
      <c r="L14" s="9" t="s">
        <v>75</v>
      </c>
      <c r="M14" s="96" t="s">
        <v>76</v>
      </c>
      <c r="N14" s="97"/>
      <c r="Q14" s="53"/>
      <c r="R14" s="53"/>
      <c r="S14" s="53"/>
      <c r="T14" s="53"/>
    </row>
    <row r="15" spans="1:35" ht="30" customHeight="1" x14ac:dyDescent="0.2">
      <c r="A15" s="27">
        <v>111</v>
      </c>
      <c r="B15" s="28" t="s">
        <v>93</v>
      </c>
      <c r="C15" s="115" t="s">
        <v>21</v>
      </c>
      <c r="D15" s="27" t="s">
        <v>2</v>
      </c>
      <c r="E15" s="29">
        <v>127</v>
      </c>
      <c r="F15" s="30">
        <v>184</v>
      </c>
      <c r="G15" s="45">
        <f t="shared" si="0"/>
        <v>311</v>
      </c>
      <c r="H15" s="81">
        <v>71</v>
      </c>
      <c r="I15" s="55"/>
      <c r="J15" s="68" t="s">
        <v>152</v>
      </c>
      <c r="K15" s="53"/>
      <c r="L15" s="11" t="s">
        <v>77</v>
      </c>
      <c r="M15" s="96" t="s">
        <v>69</v>
      </c>
      <c r="N15" s="97"/>
      <c r="O15" s="21"/>
      <c r="Q15" s="53"/>
      <c r="R15" s="53"/>
      <c r="S15" s="53"/>
      <c r="T15" s="53"/>
    </row>
    <row r="16" spans="1:35" ht="30" customHeight="1" x14ac:dyDescent="0.2">
      <c r="A16" s="27">
        <v>112</v>
      </c>
      <c r="B16" s="28" t="s">
        <v>92</v>
      </c>
      <c r="C16" s="115" t="s">
        <v>20</v>
      </c>
      <c r="D16" s="27" t="s">
        <v>2</v>
      </c>
      <c r="E16" s="29">
        <v>190</v>
      </c>
      <c r="F16" s="30">
        <v>326</v>
      </c>
      <c r="G16" s="45">
        <f t="shared" si="0"/>
        <v>516</v>
      </c>
      <c r="H16" s="81">
        <v>137</v>
      </c>
      <c r="I16" s="55"/>
      <c r="J16" s="69">
        <f>SUM(G59:G60)</f>
        <v>607</v>
      </c>
      <c r="K16" s="53"/>
      <c r="L16" s="3"/>
      <c r="M16" s="70"/>
      <c r="N16" s="70"/>
      <c r="O16" s="53"/>
      <c r="P16" s="53"/>
      <c r="Q16" s="53"/>
      <c r="R16" s="53"/>
      <c r="S16" s="53"/>
      <c r="T16" s="53"/>
      <c r="U16" s="53"/>
    </row>
    <row r="17" spans="1:21" ht="30" customHeight="1" x14ac:dyDescent="0.2">
      <c r="A17" s="27">
        <v>113</v>
      </c>
      <c r="B17" s="28" t="s">
        <v>91</v>
      </c>
      <c r="C17" s="115" t="s">
        <v>19</v>
      </c>
      <c r="D17" s="27" t="s">
        <v>2</v>
      </c>
      <c r="E17" s="29">
        <v>107</v>
      </c>
      <c r="F17" s="30">
        <v>298</v>
      </c>
      <c r="G17" s="45">
        <f t="shared" si="0"/>
        <v>405</v>
      </c>
      <c r="H17" s="81">
        <v>133</v>
      </c>
      <c r="I17" s="55"/>
      <c r="J17" s="71" t="s">
        <v>165</v>
      </c>
      <c r="K17" s="5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0" customHeight="1" x14ac:dyDescent="0.2">
      <c r="A18" s="27">
        <v>114</v>
      </c>
      <c r="B18" s="28" t="s">
        <v>90</v>
      </c>
      <c r="C18" s="115" t="s">
        <v>18</v>
      </c>
      <c r="D18" s="27" t="s">
        <v>2</v>
      </c>
      <c r="E18" s="29">
        <v>362</v>
      </c>
      <c r="F18" s="30">
        <v>705</v>
      </c>
      <c r="G18" s="45">
        <f t="shared" si="0"/>
        <v>1067</v>
      </c>
      <c r="H18" s="81">
        <v>291</v>
      </c>
      <c r="I18" s="55"/>
      <c r="J18" s="41" t="s">
        <v>153</v>
      </c>
      <c r="K18" s="42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0" customHeight="1" x14ac:dyDescent="0.2">
      <c r="A19" s="27">
        <v>115</v>
      </c>
      <c r="B19" s="28" t="s">
        <v>89</v>
      </c>
      <c r="C19" s="115" t="s">
        <v>17</v>
      </c>
      <c r="D19" s="27" t="s">
        <v>2</v>
      </c>
      <c r="E19" s="29">
        <v>249</v>
      </c>
      <c r="F19" s="30">
        <v>395</v>
      </c>
      <c r="G19" s="45">
        <f t="shared" si="0"/>
        <v>644</v>
      </c>
      <c r="H19" s="81">
        <v>125</v>
      </c>
      <c r="I19" s="55"/>
      <c r="J19" s="43">
        <f>J16*65</f>
        <v>39455</v>
      </c>
      <c r="K19" s="44" t="s">
        <v>135</v>
      </c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30" customHeight="1" x14ac:dyDescent="0.2">
      <c r="A20" s="27">
        <v>116</v>
      </c>
      <c r="B20" s="28" t="s">
        <v>88</v>
      </c>
      <c r="C20" s="115" t="s">
        <v>16</v>
      </c>
      <c r="D20" s="27" t="s">
        <v>2</v>
      </c>
      <c r="E20" s="29">
        <v>473</v>
      </c>
      <c r="F20" s="30">
        <v>1426</v>
      </c>
      <c r="G20" s="45">
        <f t="shared" si="0"/>
        <v>1899</v>
      </c>
      <c r="H20" s="81">
        <v>81</v>
      </c>
      <c r="I20" s="55"/>
      <c r="J20" s="7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0" customHeight="1" x14ac:dyDescent="0.2">
      <c r="A21" s="27">
        <v>117</v>
      </c>
      <c r="B21" s="28" t="s">
        <v>100</v>
      </c>
      <c r="C21" s="115" t="s">
        <v>28</v>
      </c>
      <c r="D21" s="27" t="s">
        <v>2</v>
      </c>
      <c r="E21" s="29">
        <v>110</v>
      </c>
      <c r="F21" s="30">
        <v>206</v>
      </c>
      <c r="G21" s="45">
        <f t="shared" si="0"/>
        <v>316</v>
      </c>
      <c r="H21" s="81">
        <v>35</v>
      </c>
      <c r="I21" s="55"/>
      <c r="J21" s="98" t="s">
        <v>154</v>
      </c>
      <c r="K21" s="99"/>
      <c r="L21" s="99"/>
      <c r="M21" s="3"/>
      <c r="N21" s="3"/>
      <c r="O21" s="3"/>
      <c r="P21" s="3"/>
      <c r="Q21" s="3"/>
      <c r="R21" s="3"/>
      <c r="S21" s="3"/>
      <c r="T21" s="3"/>
      <c r="U21" s="3"/>
    </row>
    <row r="22" spans="1:21" ht="30" customHeight="1" x14ac:dyDescent="0.2">
      <c r="A22" s="27">
        <v>118</v>
      </c>
      <c r="B22" s="28" t="s">
        <v>99</v>
      </c>
      <c r="C22" s="115" t="s">
        <v>27</v>
      </c>
      <c r="D22" s="27" t="s">
        <v>2</v>
      </c>
      <c r="E22" s="29">
        <v>137</v>
      </c>
      <c r="F22" s="30">
        <v>94</v>
      </c>
      <c r="G22" s="45">
        <f t="shared" si="0"/>
        <v>231</v>
      </c>
      <c r="H22" s="81">
        <v>53</v>
      </c>
      <c r="I22" s="55"/>
      <c r="J22" s="73">
        <f>J9+J14+J19</f>
        <v>306070</v>
      </c>
      <c r="K22" s="42" t="s">
        <v>135</v>
      </c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30" customHeight="1" x14ac:dyDescent="0.2">
      <c r="A23" s="27">
        <v>119</v>
      </c>
      <c r="B23" s="28" t="s">
        <v>98</v>
      </c>
      <c r="C23" s="115" t="s">
        <v>26</v>
      </c>
      <c r="D23" s="27" t="s">
        <v>2</v>
      </c>
      <c r="E23" s="29">
        <v>86</v>
      </c>
      <c r="F23" s="30">
        <v>473</v>
      </c>
      <c r="G23" s="45">
        <f t="shared" si="0"/>
        <v>559</v>
      </c>
      <c r="H23" s="81">
        <v>86</v>
      </c>
      <c r="J23" s="4"/>
    </row>
    <row r="24" spans="1:21" ht="30" customHeight="1" x14ac:dyDescent="0.2">
      <c r="A24" s="27">
        <v>120</v>
      </c>
      <c r="B24" s="28" t="s">
        <v>97</v>
      </c>
      <c r="C24" s="115" t="s">
        <v>25</v>
      </c>
      <c r="D24" s="27" t="s">
        <v>2</v>
      </c>
      <c r="E24" s="29">
        <v>3</v>
      </c>
      <c r="F24" s="30">
        <v>311</v>
      </c>
      <c r="G24" s="45">
        <f t="shared" si="0"/>
        <v>314</v>
      </c>
      <c r="H24" s="81">
        <v>81</v>
      </c>
      <c r="I24" s="19"/>
    </row>
    <row r="25" spans="1:21" ht="30" customHeight="1" x14ac:dyDescent="0.2">
      <c r="A25" s="27">
        <v>121</v>
      </c>
      <c r="B25" s="28" t="s">
        <v>96</v>
      </c>
      <c r="C25" s="115" t="s">
        <v>24</v>
      </c>
      <c r="D25" s="27" t="s">
        <v>2</v>
      </c>
      <c r="E25" s="29">
        <v>177</v>
      </c>
      <c r="F25" s="30">
        <v>914</v>
      </c>
      <c r="G25" s="45">
        <f t="shared" si="0"/>
        <v>1091</v>
      </c>
      <c r="H25" s="81">
        <v>102</v>
      </c>
      <c r="J25" s="4"/>
    </row>
    <row r="26" spans="1:21" ht="30" customHeight="1" x14ac:dyDescent="0.2">
      <c r="A26" s="27">
        <v>122</v>
      </c>
      <c r="B26" s="28" t="s">
        <v>108</v>
      </c>
      <c r="C26" s="115" t="s">
        <v>36</v>
      </c>
      <c r="D26" s="27" t="s">
        <v>2</v>
      </c>
      <c r="E26" s="29">
        <v>205</v>
      </c>
      <c r="F26" s="30">
        <v>269</v>
      </c>
      <c r="G26" s="45">
        <f t="shared" si="0"/>
        <v>474</v>
      </c>
      <c r="H26" s="81">
        <v>46</v>
      </c>
    </row>
    <row r="27" spans="1:21" ht="30" customHeight="1" x14ac:dyDescent="0.2">
      <c r="A27" s="27">
        <v>123</v>
      </c>
      <c r="B27" s="28" t="s">
        <v>107</v>
      </c>
      <c r="C27" s="115" t="s">
        <v>35</v>
      </c>
      <c r="D27" s="27" t="s">
        <v>2</v>
      </c>
      <c r="E27" s="29">
        <v>193</v>
      </c>
      <c r="F27" s="30">
        <v>126</v>
      </c>
      <c r="G27" s="45">
        <f t="shared" si="0"/>
        <v>319</v>
      </c>
      <c r="H27" s="81">
        <v>111</v>
      </c>
    </row>
    <row r="28" spans="1:21" ht="30" customHeight="1" x14ac:dyDescent="0.2">
      <c r="A28" s="27">
        <v>124</v>
      </c>
      <c r="B28" s="28" t="s">
        <v>106</v>
      </c>
      <c r="C28" s="115" t="s">
        <v>34</v>
      </c>
      <c r="D28" s="27" t="s">
        <v>2</v>
      </c>
      <c r="E28" s="29">
        <v>105</v>
      </c>
      <c r="F28" s="30">
        <v>171</v>
      </c>
      <c r="G28" s="45">
        <f t="shared" si="0"/>
        <v>276</v>
      </c>
      <c r="H28" s="81">
        <v>69</v>
      </c>
    </row>
    <row r="29" spans="1:21" ht="30" customHeight="1" x14ac:dyDescent="0.2">
      <c r="A29" s="27">
        <v>125</v>
      </c>
      <c r="B29" s="28" t="s">
        <v>105</v>
      </c>
      <c r="C29" s="115" t="s">
        <v>33</v>
      </c>
      <c r="D29" s="27" t="s">
        <v>2</v>
      </c>
      <c r="E29" s="29">
        <v>85</v>
      </c>
      <c r="F29" s="30">
        <v>265</v>
      </c>
      <c r="G29" s="45">
        <f t="shared" si="0"/>
        <v>350</v>
      </c>
      <c r="H29" s="81">
        <v>44</v>
      </c>
    </row>
    <row r="30" spans="1:21" ht="30" customHeight="1" x14ac:dyDescent="0.2">
      <c r="A30" s="27">
        <v>126</v>
      </c>
      <c r="B30" s="28" t="s">
        <v>104</v>
      </c>
      <c r="C30" s="115" t="s">
        <v>32</v>
      </c>
      <c r="D30" s="27" t="s">
        <v>2</v>
      </c>
      <c r="E30" s="29">
        <v>157</v>
      </c>
      <c r="F30" s="30">
        <v>311</v>
      </c>
      <c r="G30" s="45">
        <f t="shared" si="0"/>
        <v>468</v>
      </c>
      <c r="H30" s="81">
        <v>78</v>
      </c>
    </row>
    <row r="31" spans="1:21" ht="30" customHeight="1" x14ac:dyDescent="0.2">
      <c r="A31" s="27">
        <v>127</v>
      </c>
      <c r="B31" s="28" t="s">
        <v>103</v>
      </c>
      <c r="C31" s="115" t="s">
        <v>31</v>
      </c>
      <c r="D31" s="27" t="s">
        <v>2</v>
      </c>
      <c r="E31" s="29">
        <v>211</v>
      </c>
      <c r="F31" s="30">
        <v>335</v>
      </c>
      <c r="G31" s="45">
        <f t="shared" si="0"/>
        <v>546</v>
      </c>
      <c r="H31" s="81">
        <v>97</v>
      </c>
    </row>
    <row r="32" spans="1:21" ht="30" customHeight="1" x14ac:dyDescent="0.2">
      <c r="A32" s="27">
        <v>128</v>
      </c>
      <c r="B32" s="28" t="s">
        <v>102</v>
      </c>
      <c r="C32" s="115" t="s">
        <v>30</v>
      </c>
      <c r="D32" s="27" t="s">
        <v>2</v>
      </c>
      <c r="E32" s="29">
        <v>164</v>
      </c>
      <c r="F32" s="30">
        <v>574</v>
      </c>
      <c r="G32" s="45">
        <f t="shared" si="0"/>
        <v>738</v>
      </c>
      <c r="H32" s="81">
        <v>79</v>
      </c>
    </row>
    <row r="33" spans="1:10" ht="30" customHeight="1" x14ac:dyDescent="0.2">
      <c r="A33" s="27">
        <v>129</v>
      </c>
      <c r="B33" s="28" t="s">
        <v>101</v>
      </c>
      <c r="C33" s="115" t="s">
        <v>29</v>
      </c>
      <c r="D33" s="27" t="s">
        <v>2</v>
      </c>
      <c r="E33" s="29">
        <v>195</v>
      </c>
      <c r="F33" s="30">
        <v>675</v>
      </c>
      <c r="G33" s="45">
        <f t="shared" si="0"/>
        <v>870</v>
      </c>
      <c r="H33" s="81">
        <v>72</v>
      </c>
    </row>
    <row r="34" spans="1:10" ht="30" customHeight="1" x14ac:dyDescent="0.2">
      <c r="A34" s="27">
        <v>130</v>
      </c>
      <c r="B34" s="28" t="s">
        <v>115</v>
      </c>
      <c r="C34" s="115" t="s">
        <v>44</v>
      </c>
      <c r="D34" s="27" t="s">
        <v>2</v>
      </c>
      <c r="E34" s="29">
        <v>58</v>
      </c>
      <c r="F34" s="30">
        <v>187</v>
      </c>
      <c r="G34" s="45">
        <f t="shared" si="0"/>
        <v>245</v>
      </c>
      <c r="H34" s="81">
        <v>38</v>
      </c>
    </row>
    <row r="35" spans="1:10" ht="30" customHeight="1" x14ac:dyDescent="0.2">
      <c r="A35" s="27">
        <v>131</v>
      </c>
      <c r="B35" s="28" t="s">
        <v>113</v>
      </c>
      <c r="C35" s="115" t="s">
        <v>42</v>
      </c>
      <c r="D35" s="27" t="s">
        <v>2</v>
      </c>
      <c r="E35" s="29">
        <v>154</v>
      </c>
      <c r="F35" s="30">
        <v>215</v>
      </c>
      <c r="G35" s="45">
        <f t="shared" si="0"/>
        <v>369</v>
      </c>
      <c r="H35" s="81">
        <v>77</v>
      </c>
    </row>
    <row r="36" spans="1:10" ht="30" customHeight="1" x14ac:dyDescent="0.2">
      <c r="A36" s="27">
        <v>132</v>
      </c>
      <c r="B36" s="28" t="s">
        <v>149</v>
      </c>
      <c r="C36" s="115" t="s">
        <v>40</v>
      </c>
      <c r="D36" s="27" t="s">
        <v>2</v>
      </c>
      <c r="E36" s="29">
        <v>169</v>
      </c>
      <c r="F36" s="30">
        <v>99</v>
      </c>
      <c r="G36" s="45">
        <f t="shared" ref="G36:G60" si="1">E36+F36</f>
        <v>268</v>
      </c>
      <c r="H36" s="81">
        <v>46</v>
      </c>
    </row>
    <row r="37" spans="1:10" ht="30" customHeight="1" x14ac:dyDescent="0.2">
      <c r="A37" s="27">
        <v>133</v>
      </c>
      <c r="B37" s="28" t="s">
        <v>111</v>
      </c>
      <c r="C37" s="115" t="s">
        <v>39</v>
      </c>
      <c r="D37" s="27" t="s">
        <v>2</v>
      </c>
      <c r="E37" s="29">
        <v>118</v>
      </c>
      <c r="F37" s="30">
        <v>111</v>
      </c>
      <c r="G37" s="45">
        <f t="shared" si="1"/>
        <v>229</v>
      </c>
      <c r="H37" s="81">
        <v>44</v>
      </c>
    </row>
    <row r="38" spans="1:10" ht="30" customHeight="1" x14ac:dyDescent="0.2">
      <c r="A38" s="27">
        <v>134</v>
      </c>
      <c r="B38" s="28" t="s">
        <v>109</v>
      </c>
      <c r="C38" s="115" t="s">
        <v>37</v>
      </c>
      <c r="D38" s="27" t="s">
        <v>2</v>
      </c>
      <c r="E38" s="29">
        <v>108</v>
      </c>
      <c r="F38" s="30">
        <v>113</v>
      </c>
      <c r="G38" s="45">
        <f t="shared" si="1"/>
        <v>221</v>
      </c>
      <c r="H38" s="81">
        <v>32</v>
      </c>
    </row>
    <row r="39" spans="1:10" ht="30" customHeight="1" x14ac:dyDescent="0.2">
      <c r="A39" s="27">
        <v>135</v>
      </c>
      <c r="B39" s="28" t="s">
        <v>122</v>
      </c>
      <c r="C39" s="115" t="s">
        <v>51</v>
      </c>
      <c r="D39" s="27" t="s">
        <v>2</v>
      </c>
      <c r="E39" s="29">
        <v>140</v>
      </c>
      <c r="F39" s="30">
        <v>204</v>
      </c>
      <c r="G39" s="45">
        <f t="shared" si="1"/>
        <v>344</v>
      </c>
      <c r="H39" s="81">
        <v>18</v>
      </c>
    </row>
    <row r="40" spans="1:10" ht="30" customHeight="1" x14ac:dyDescent="0.2">
      <c r="A40" s="27">
        <v>136</v>
      </c>
      <c r="B40" s="28" t="s">
        <v>114</v>
      </c>
      <c r="C40" s="115" t="s">
        <v>43</v>
      </c>
      <c r="D40" s="27" t="s">
        <v>2</v>
      </c>
      <c r="E40" s="29">
        <v>201</v>
      </c>
      <c r="F40" s="30">
        <v>187</v>
      </c>
      <c r="G40" s="45">
        <f t="shared" si="1"/>
        <v>388</v>
      </c>
      <c r="H40" s="81">
        <v>34</v>
      </c>
      <c r="J40" s="4"/>
    </row>
    <row r="41" spans="1:10" ht="30" customHeight="1" x14ac:dyDescent="0.2">
      <c r="A41" s="27">
        <v>137</v>
      </c>
      <c r="B41" s="28" t="s">
        <v>121</v>
      </c>
      <c r="C41" s="115" t="s">
        <v>50</v>
      </c>
      <c r="D41" s="27" t="s">
        <v>2</v>
      </c>
      <c r="E41" s="29">
        <v>261</v>
      </c>
      <c r="F41" s="30">
        <v>579</v>
      </c>
      <c r="G41" s="45">
        <f t="shared" si="1"/>
        <v>840</v>
      </c>
      <c r="H41" s="81">
        <v>23</v>
      </c>
    </row>
    <row r="42" spans="1:10" ht="30" customHeight="1" x14ac:dyDescent="0.2">
      <c r="A42" s="27">
        <v>138</v>
      </c>
      <c r="B42" s="28" t="s">
        <v>112</v>
      </c>
      <c r="C42" s="115" t="s">
        <v>41</v>
      </c>
      <c r="D42" s="27" t="s">
        <v>2</v>
      </c>
      <c r="E42" s="29">
        <v>219</v>
      </c>
      <c r="F42" s="30">
        <v>153</v>
      </c>
      <c r="G42" s="45">
        <f t="shared" si="1"/>
        <v>372</v>
      </c>
      <c r="H42" s="81">
        <v>21</v>
      </c>
    </row>
    <row r="43" spans="1:10" ht="30" customHeight="1" x14ac:dyDescent="0.2">
      <c r="A43" s="27">
        <v>139</v>
      </c>
      <c r="B43" s="28" t="s">
        <v>120</v>
      </c>
      <c r="C43" s="115" t="s">
        <v>49</v>
      </c>
      <c r="D43" s="27" t="s">
        <v>2</v>
      </c>
      <c r="E43" s="29">
        <v>289</v>
      </c>
      <c r="F43" s="30">
        <v>383</v>
      </c>
      <c r="G43" s="45">
        <f t="shared" si="1"/>
        <v>672</v>
      </c>
      <c r="H43" s="81">
        <v>26</v>
      </c>
    </row>
    <row r="44" spans="1:10" ht="30" customHeight="1" x14ac:dyDescent="0.2">
      <c r="A44" s="27">
        <v>140</v>
      </c>
      <c r="B44" s="28" t="s">
        <v>119</v>
      </c>
      <c r="C44" s="115" t="s">
        <v>48</v>
      </c>
      <c r="D44" s="27" t="s">
        <v>2</v>
      </c>
      <c r="E44" s="29">
        <v>314</v>
      </c>
      <c r="F44" s="30">
        <v>704</v>
      </c>
      <c r="G44" s="45">
        <f t="shared" si="1"/>
        <v>1018</v>
      </c>
      <c r="H44" s="81">
        <v>44</v>
      </c>
    </row>
    <row r="45" spans="1:10" ht="30" customHeight="1" x14ac:dyDescent="0.2">
      <c r="A45" s="27">
        <v>141</v>
      </c>
      <c r="B45" s="28" t="s">
        <v>118</v>
      </c>
      <c r="C45" s="115" t="s">
        <v>47</v>
      </c>
      <c r="D45" s="27" t="s">
        <v>2</v>
      </c>
      <c r="E45" s="29">
        <v>299</v>
      </c>
      <c r="F45" s="30">
        <v>567</v>
      </c>
      <c r="G45" s="45">
        <f t="shared" si="1"/>
        <v>866</v>
      </c>
      <c r="H45" s="81">
        <v>34</v>
      </c>
    </row>
    <row r="46" spans="1:10" ht="30" customHeight="1" x14ac:dyDescent="0.2">
      <c r="A46" s="27">
        <v>142</v>
      </c>
      <c r="B46" s="28" t="s">
        <v>117</v>
      </c>
      <c r="C46" s="115" t="s">
        <v>46</v>
      </c>
      <c r="D46" s="27" t="s">
        <v>2</v>
      </c>
      <c r="E46" s="29">
        <v>312</v>
      </c>
      <c r="F46" s="30">
        <v>724</v>
      </c>
      <c r="G46" s="45">
        <f t="shared" si="1"/>
        <v>1036</v>
      </c>
      <c r="H46" s="81">
        <v>68</v>
      </c>
    </row>
    <row r="47" spans="1:10" ht="30" customHeight="1" x14ac:dyDescent="0.2">
      <c r="A47" s="27">
        <v>143</v>
      </c>
      <c r="B47" s="28" t="s">
        <v>110</v>
      </c>
      <c r="C47" s="115" t="s">
        <v>38</v>
      </c>
      <c r="D47" s="27" t="s">
        <v>2</v>
      </c>
      <c r="E47" s="29">
        <v>286</v>
      </c>
      <c r="F47" s="30">
        <v>1063</v>
      </c>
      <c r="G47" s="45">
        <f t="shared" si="1"/>
        <v>1349</v>
      </c>
      <c r="H47" s="81">
        <v>53</v>
      </c>
    </row>
    <row r="48" spans="1:10" ht="30" customHeight="1" x14ac:dyDescent="0.2">
      <c r="A48" s="27">
        <v>144</v>
      </c>
      <c r="B48" s="28" t="s">
        <v>116</v>
      </c>
      <c r="C48" s="115" t="s">
        <v>45</v>
      </c>
      <c r="D48" s="27" t="s">
        <v>2</v>
      </c>
      <c r="E48" s="29">
        <v>236</v>
      </c>
      <c r="F48" s="30">
        <v>1209</v>
      </c>
      <c r="G48" s="45">
        <f t="shared" si="1"/>
        <v>1445</v>
      </c>
      <c r="H48" s="81">
        <v>36</v>
      </c>
    </row>
    <row r="49" spans="1:10" ht="30" customHeight="1" x14ac:dyDescent="0.2">
      <c r="A49" s="36">
        <v>145</v>
      </c>
      <c r="B49" s="37" t="s">
        <v>127</v>
      </c>
      <c r="C49" s="114" t="s">
        <v>56</v>
      </c>
      <c r="D49" s="36" t="s">
        <v>2</v>
      </c>
      <c r="E49" s="38">
        <v>141</v>
      </c>
      <c r="F49" s="39">
        <v>506</v>
      </c>
      <c r="G49" s="40">
        <f t="shared" si="1"/>
        <v>647</v>
      </c>
      <c r="H49" s="81">
        <v>12</v>
      </c>
    </row>
    <row r="50" spans="1:10" ht="30" customHeight="1" x14ac:dyDescent="0.2">
      <c r="A50" s="36">
        <v>146</v>
      </c>
      <c r="B50" s="37" t="s">
        <v>128</v>
      </c>
      <c r="C50" s="114" t="s">
        <v>57</v>
      </c>
      <c r="D50" s="36" t="s">
        <v>2</v>
      </c>
      <c r="E50" s="38">
        <v>361</v>
      </c>
      <c r="F50" s="39">
        <v>125</v>
      </c>
      <c r="G50" s="40">
        <f t="shared" si="1"/>
        <v>486</v>
      </c>
      <c r="H50" s="81">
        <v>23</v>
      </c>
    </row>
    <row r="51" spans="1:10" ht="30" customHeight="1" x14ac:dyDescent="0.2">
      <c r="A51" s="36">
        <v>147</v>
      </c>
      <c r="B51" s="37" t="s">
        <v>126</v>
      </c>
      <c r="C51" s="114" t="s">
        <v>55</v>
      </c>
      <c r="D51" s="36" t="s">
        <v>2</v>
      </c>
      <c r="E51" s="38">
        <v>0</v>
      </c>
      <c r="F51" s="39">
        <v>1157</v>
      </c>
      <c r="G51" s="40">
        <f t="shared" si="1"/>
        <v>1157</v>
      </c>
      <c r="H51" s="81">
        <v>28</v>
      </c>
    </row>
    <row r="52" spans="1:10" ht="30" customHeight="1" x14ac:dyDescent="0.2">
      <c r="A52" s="36">
        <v>148</v>
      </c>
      <c r="B52" s="37" t="s">
        <v>125</v>
      </c>
      <c r="C52" s="114" t="s">
        <v>54</v>
      </c>
      <c r="D52" s="36" t="s">
        <v>2</v>
      </c>
      <c r="E52" s="38">
        <v>126</v>
      </c>
      <c r="F52" s="39">
        <v>1740</v>
      </c>
      <c r="G52" s="40">
        <f t="shared" si="1"/>
        <v>1866</v>
      </c>
      <c r="H52" s="81">
        <v>30</v>
      </c>
    </row>
    <row r="53" spans="1:10" ht="30" customHeight="1" x14ac:dyDescent="0.2">
      <c r="A53" s="36">
        <v>149</v>
      </c>
      <c r="B53" s="37" t="s">
        <v>123</v>
      </c>
      <c r="C53" s="114" t="s">
        <v>52</v>
      </c>
      <c r="D53" s="36" t="s">
        <v>2</v>
      </c>
      <c r="E53" s="38">
        <v>67</v>
      </c>
      <c r="F53" s="39">
        <v>527</v>
      </c>
      <c r="G53" s="40">
        <f t="shared" si="1"/>
        <v>594</v>
      </c>
      <c r="H53" s="81">
        <v>16</v>
      </c>
    </row>
    <row r="54" spans="1:10" ht="30" customHeight="1" x14ac:dyDescent="0.2">
      <c r="A54" s="36">
        <v>150</v>
      </c>
      <c r="B54" s="37" t="s">
        <v>124</v>
      </c>
      <c r="C54" s="114" t="s">
        <v>53</v>
      </c>
      <c r="D54" s="36" t="s">
        <v>2</v>
      </c>
      <c r="E54" s="38">
        <v>414</v>
      </c>
      <c r="F54" s="39">
        <v>61</v>
      </c>
      <c r="G54" s="40">
        <f t="shared" si="1"/>
        <v>475</v>
      </c>
      <c r="H54" s="81">
        <v>27</v>
      </c>
    </row>
    <row r="55" spans="1:10" ht="30" customHeight="1" x14ac:dyDescent="0.2">
      <c r="A55" s="36">
        <v>151</v>
      </c>
      <c r="B55" s="37" t="s">
        <v>129</v>
      </c>
      <c r="C55" s="114" t="s">
        <v>58</v>
      </c>
      <c r="D55" s="36" t="s">
        <v>2</v>
      </c>
      <c r="E55" s="38">
        <v>0</v>
      </c>
      <c r="F55" s="39">
        <v>454</v>
      </c>
      <c r="G55" s="40">
        <f t="shared" si="1"/>
        <v>454</v>
      </c>
      <c r="H55" s="81">
        <v>30</v>
      </c>
    </row>
    <row r="56" spans="1:10" ht="30" customHeight="1" x14ac:dyDescent="0.2">
      <c r="A56" s="36">
        <v>152</v>
      </c>
      <c r="B56" s="37" t="s">
        <v>130</v>
      </c>
      <c r="C56" s="114" t="s">
        <v>59</v>
      </c>
      <c r="D56" s="36" t="s">
        <v>2</v>
      </c>
      <c r="E56" s="38">
        <v>186</v>
      </c>
      <c r="F56" s="39">
        <v>0</v>
      </c>
      <c r="G56" s="40">
        <f t="shared" si="1"/>
        <v>186</v>
      </c>
      <c r="H56" s="81">
        <v>16</v>
      </c>
    </row>
    <row r="57" spans="1:10" ht="30" customHeight="1" x14ac:dyDescent="0.2">
      <c r="A57" s="36">
        <v>153</v>
      </c>
      <c r="B57" s="37" t="s">
        <v>131</v>
      </c>
      <c r="C57" s="114" t="s">
        <v>60</v>
      </c>
      <c r="D57" s="36" t="s">
        <v>2</v>
      </c>
      <c r="E57" s="38">
        <v>338</v>
      </c>
      <c r="F57" s="39">
        <v>3</v>
      </c>
      <c r="G57" s="40">
        <f t="shared" si="1"/>
        <v>341</v>
      </c>
      <c r="H57" s="81">
        <v>6</v>
      </c>
    </row>
    <row r="58" spans="1:10" ht="30" customHeight="1" x14ac:dyDescent="0.2">
      <c r="A58" s="36">
        <v>154</v>
      </c>
      <c r="B58" s="37" t="s">
        <v>132</v>
      </c>
      <c r="C58" s="114" t="s">
        <v>61</v>
      </c>
      <c r="D58" s="36" t="s">
        <v>2</v>
      </c>
      <c r="E58" s="38">
        <v>338</v>
      </c>
      <c r="F58" s="39">
        <v>215</v>
      </c>
      <c r="G58" s="40">
        <f t="shared" si="1"/>
        <v>553</v>
      </c>
      <c r="H58" s="81">
        <v>9</v>
      </c>
    </row>
    <row r="59" spans="1:10" ht="30" customHeight="1" x14ac:dyDescent="0.2">
      <c r="A59" s="75">
        <v>181</v>
      </c>
      <c r="B59" s="76" t="s">
        <v>160</v>
      </c>
      <c r="C59" s="116" t="s">
        <v>162</v>
      </c>
      <c r="D59" s="75" t="s">
        <v>159</v>
      </c>
      <c r="E59" s="77">
        <v>379</v>
      </c>
      <c r="F59" s="78">
        <v>0</v>
      </c>
      <c r="G59" s="79">
        <f t="shared" si="1"/>
        <v>379</v>
      </c>
      <c r="H59" s="81" t="s">
        <v>164</v>
      </c>
    </row>
    <row r="60" spans="1:10" ht="30" customHeight="1" x14ac:dyDescent="0.2">
      <c r="A60" s="75">
        <v>182</v>
      </c>
      <c r="B60" s="76" t="s">
        <v>161</v>
      </c>
      <c r="C60" s="116" t="s">
        <v>163</v>
      </c>
      <c r="D60" s="75" t="s">
        <v>159</v>
      </c>
      <c r="E60" s="77">
        <v>217</v>
      </c>
      <c r="F60" s="78">
        <v>11</v>
      </c>
      <c r="G60" s="79">
        <f t="shared" si="1"/>
        <v>228</v>
      </c>
      <c r="H60" s="81" t="s">
        <v>164</v>
      </c>
    </row>
    <row r="61" spans="1:10" ht="25.5" customHeight="1" x14ac:dyDescent="0.2"/>
    <row r="62" spans="1:10" ht="25.5" customHeight="1" x14ac:dyDescent="0.2"/>
    <row r="63" spans="1:10" x14ac:dyDescent="0.2">
      <c r="J63" s="5">
        <f>SUM(G33:G42)</f>
        <v>4146</v>
      </c>
    </row>
  </sheetData>
  <mergeCells count="18">
    <mergeCell ref="M14:N14"/>
    <mergeCell ref="M15:N15"/>
    <mergeCell ref="J21:L21"/>
    <mergeCell ref="I3:P3"/>
    <mergeCell ref="M4:P4"/>
    <mergeCell ref="M5:O5"/>
    <mergeCell ref="M8:O8"/>
    <mergeCell ref="M9:O9"/>
    <mergeCell ref="M10:O10"/>
    <mergeCell ref="L11:N11"/>
    <mergeCell ref="L12:L13"/>
    <mergeCell ref="M12:N12"/>
    <mergeCell ref="A1:C1"/>
    <mergeCell ref="E1:F1"/>
    <mergeCell ref="P9:T9"/>
    <mergeCell ref="P7:S7"/>
    <mergeCell ref="P8:R8"/>
    <mergeCell ref="M13:N13"/>
  </mergeCells>
  <phoneticPr fontId="1"/>
  <conditionalFormatting sqref="J15:J19">
    <cfRule type="cellIs" dxfId="2" priority="2" stopIfTrue="1" operator="lessThan">
      <formula>0</formula>
    </cfRule>
  </conditionalFormatting>
  <conditionalFormatting sqref="M4:O4 L5:N7 O6:P7 L8:P8 L9:O10 P11:Q11 L11:N12 O12:Q12 L13:O13 L14:N15">
    <cfRule type="cellIs" dxfId="1" priority="3" stopIfTrue="1" operator="lessThan">
      <formula>0</formula>
    </cfRule>
  </conditionalFormatting>
  <conditionalFormatting sqref="P9">
    <cfRule type="cellIs" dxfId="0" priority="1" stopIfTrue="1" operator="lessThan">
      <formula>0</formula>
    </cfRule>
  </conditionalFormatting>
  <pageMargins left="0.11811023622047245" right="0.11811023622047245" top="0.35433070866141736" bottom="0.35433070866141736" header="0.31496062992125984" footer="0.31496062992125984"/>
  <pageSetup paperSize="12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芦屋市</vt:lpstr>
      <vt:lpstr>芦屋市!Print_Area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池尻　真哉</dc:creator>
  <cp:lastModifiedBy>hama</cp:lastModifiedBy>
  <cp:lastPrinted>2025-09-07T13:03:21Z</cp:lastPrinted>
  <dcterms:created xsi:type="dcterms:W3CDTF">2023-12-11T00:26:58Z</dcterms:created>
  <dcterms:modified xsi:type="dcterms:W3CDTF">2025-09-07T13:03:36Z</dcterms:modified>
</cp:coreProperties>
</file>